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240" yWindow="120" windowWidth="14940" windowHeight="9225"/>
  </bookViews>
  <sheets>
    <sheet name="elenco" sheetId="1" r:id="rId1"/>
    <sheet name="D A T I" sheetId="2" r:id="rId2"/>
    <sheet name="G I U D I Z I" sheetId="3" r:id="rId3"/>
    <sheet name="T A B E L L A" sheetId="4" state="hidden" r:id="rId4"/>
    <sheet name="D A T I  _2_" sheetId="5" r:id="rId5"/>
    <sheet name="G I U D I Z I  _2_" sheetId="6" r:id="rId6"/>
  </sheets>
  <definedNames>
    <definedName name="_FilterDatabase_1">elenco!$A$7:$I$7</definedName>
  </definedNames>
  <calcPr calcId="145621"/>
</workbook>
</file>

<file path=xl/calcChain.xml><?xml version="1.0" encoding="utf-8"?>
<calcChain xmlns="http://schemas.openxmlformats.org/spreadsheetml/2006/main">
  <c r="C39" i="5" l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39" i="2" l="1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H11" i="2" l="1"/>
  <c r="I11" i="2"/>
  <c r="J11" i="2"/>
  <c r="K11" i="2"/>
  <c r="L11" i="2"/>
  <c r="M11" i="2"/>
  <c r="N11" i="2"/>
  <c r="P11" i="2"/>
  <c r="Q11" i="2"/>
  <c r="R11" i="2"/>
  <c r="O11" i="2" l="1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R44" i="5"/>
  <c r="Q44" i="5"/>
  <c r="N44" i="5"/>
  <c r="M44" i="5"/>
  <c r="L44" i="5"/>
  <c r="K44" i="5"/>
  <c r="J44" i="5"/>
  <c r="I44" i="5"/>
  <c r="H44" i="5"/>
  <c r="E44" i="5"/>
  <c r="C44" i="5"/>
  <c r="R43" i="5"/>
  <c r="Q43" i="5"/>
  <c r="N43" i="5"/>
  <c r="M43" i="5"/>
  <c r="L43" i="5"/>
  <c r="K43" i="5"/>
  <c r="J43" i="5"/>
  <c r="I43" i="5"/>
  <c r="H43" i="5"/>
  <c r="E43" i="5"/>
  <c r="P43" i="5" s="1"/>
  <c r="C43" i="5"/>
  <c r="R42" i="5"/>
  <c r="Q42" i="5"/>
  <c r="N42" i="5"/>
  <c r="M42" i="5"/>
  <c r="L42" i="5"/>
  <c r="K42" i="5"/>
  <c r="J42" i="5"/>
  <c r="I42" i="5"/>
  <c r="H42" i="5"/>
  <c r="E42" i="5"/>
  <c r="C42" i="5"/>
  <c r="R41" i="5"/>
  <c r="Q41" i="5"/>
  <c r="N41" i="5"/>
  <c r="M41" i="5"/>
  <c r="L41" i="5"/>
  <c r="K41" i="5"/>
  <c r="J41" i="5"/>
  <c r="I41" i="5"/>
  <c r="H41" i="5"/>
  <c r="E41" i="5"/>
  <c r="P41" i="5" s="1"/>
  <c r="C41" i="5"/>
  <c r="R40" i="5"/>
  <c r="Q40" i="5"/>
  <c r="N40" i="5"/>
  <c r="M40" i="5"/>
  <c r="L40" i="5"/>
  <c r="K40" i="5"/>
  <c r="J40" i="5"/>
  <c r="I40" i="5"/>
  <c r="H40" i="5"/>
  <c r="E40" i="5"/>
  <c r="C40" i="5"/>
  <c r="R39" i="5"/>
  <c r="Q39" i="5"/>
  <c r="N39" i="5"/>
  <c r="M39" i="5"/>
  <c r="L39" i="5"/>
  <c r="K39" i="5"/>
  <c r="J39" i="5"/>
  <c r="I39" i="5"/>
  <c r="H39" i="5"/>
  <c r="E39" i="5"/>
  <c r="P39" i="5" s="1"/>
  <c r="R38" i="5"/>
  <c r="Q38" i="5"/>
  <c r="N38" i="5"/>
  <c r="M38" i="5"/>
  <c r="L38" i="5"/>
  <c r="K38" i="5"/>
  <c r="J38" i="5"/>
  <c r="I38" i="5"/>
  <c r="H38" i="5"/>
  <c r="E38" i="5"/>
  <c r="R37" i="5"/>
  <c r="Q37" i="5"/>
  <c r="N37" i="5"/>
  <c r="M37" i="5"/>
  <c r="L37" i="5"/>
  <c r="K37" i="5"/>
  <c r="J37" i="5"/>
  <c r="I37" i="5"/>
  <c r="H37" i="5"/>
  <c r="E37" i="5"/>
  <c r="P37" i="5" s="1"/>
  <c r="R36" i="5"/>
  <c r="Q36" i="5"/>
  <c r="N36" i="5"/>
  <c r="M36" i="5"/>
  <c r="L36" i="5"/>
  <c r="K36" i="5"/>
  <c r="J36" i="5"/>
  <c r="I36" i="5"/>
  <c r="H36" i="5"/>
  <c r="E36" i="5"/>
  <c r="R35" i="5"/>
  <c r="Q35" i="5"/>
  <c r="N35" i="5"/>
  <c r="M35" i="5"/>
  <c r="L35" i="5"/>
  <c r="K35" i="5"/>
  <c r="J35" i="5"/>
  <c r="I35" i="5"/>
  <c r="H35" i="5"/>
  <c r="E35" i="5"/>
  <c r="P35" i="5" s="1"/>
  <c r="R34" i="5"/>
  <c r="Q34" i="5"/>
  <c r="N34" i="5"/>
  <c r="M34" i="5"/>
  <c r="L34" i="5"/>
  <c r="K34" i="5"/>
  <c r="J34" i="5"/>
  <c r="I34" i="5"/>
  <c r="H34" i="5"/>
  <c r="E34" i="5"/>
  <c r="R33" i="5"/>
  <c r="Q33" i="5"/>
  <c r="N33" i="5"/>
  <c r="M33" i="5"/>
  <c r="L33" i="5"/>
  <c r="K33" i="5"/>
  <c r="J33" i="5"/>
  <c r="I33" i="5"/>
  <c r="H33" i="5"/>
  <c r="E33" i="5"/>
  <c r="P33" i="5" s="1"/>
  <c r="R32" i="5"/>
  <c r="Q32" i="5"/>
  <c r="N32" i="5"/>
  <c r="M32" i="5"/>
  <c r="L32" i="5"/>
  <c r="K32" i="5"/>
  <c r="J32" i="5"/>
  <c r="I32" i="5"/>
  <c r="H32" i="5"/>
  <c r="E32" i="5"/>
  <c r="R31" i="5"/>
  <c r="Q31" i="5"/>
  <c r="N31" i="5"/>
  <c r="M31" i="5"/>
  <c r="L31" i="5"/>
  <c r="K31" i="5"/>
  <c r="J31" i="5"/>
  <c r="I31" i="5"/>
  <c r="H31" i="5"/>
  <c r="E31" i="5"/>
  <c r="P31" i="5" s="1"/>
  <c r="R30" i="5"/>
  <c r="Q30" i="5"/>
  <c r="N30" i="5"/>
  <c r="M30" i="5"/>
  <c r="L30" i="5"/>
  <c r="K30" i="5"/>
  <c r="J30" i="5"/>
  <c r="I30" i="5"/>
  <c r="H30" i="5"/>
  <c r="E30" i="5"/>
  <c r="R29" i="5"/>
  <c r="Q29" i="5"/>
  <c r="N29" i="5"/>
  <c r="M29" i="5"/>
  <c r="L29" i="5"/>
  <c r="K29" i="5"/>
  <c r="J29" i="5"/>
  <c r="I29" i="5"/>
  <c r="H29" i="5"/>
  <c r="E29" i="5"/>
  <c r="P29" i="5" s="1"/>
  <c r="R28" i="5"/>
  <c r="Q28" i="5"/>
  <c r="N28" i="5"/>
  <c r="M28" i="5"/>
  <c r="L28" i="5"/>
  <c r="K28" i="5"/>
  <c r="J28" i="5"/>
  <c r="I28" i="5"/>
  <c r="H28" i="5"/>
  <c r="E28" i="5"/>
  <c r="R27" i="5"/>
  <c r="Q27" i="5"/>
  <c r="N27" i="5"/>
  <c r="M27" i="5"/>
  <c r="L27" i="5"/>
  <c r="K27" i="5"/>
  <c r="J27" i="5"/>
  <c r="I27" i="5"/>
  <c r="H27" i="5"/>
  <c r="E27" i="5"/>
  <c r="P27" i="5" s="1"/>
  <c r="R26" i="5"/>
  <c r="Q26" i="5"/>
  <c r="N26" i="5"/>
  <c r="M26" i="5"/>
  <c r="L26" i="5"/>
  <c r="K26" i="5"/>
  <c r="J26" i="5"/>
  <c r="I26" i="5"/>
  <c r="H26" i="5"/>
  <c r="E26" i="5"/>
  <c r="R25" i="5"/>
  <c r="Q25" i="5"/>
  <c r="N25" i="5"/>
  <c r="M25" i="5"/>
  <c r="L25" i="5"/>
  <c r="K25" i="5"/>
  <c r="J25" i="5"/>
  <c r="I25" i="5"/>
  <c r="H25" i="5"/>
  <c r="E25" i="5"/>
  <c r="P25" i="5" s="1"/>
  <c r="R24" i="5"/>
  <c r="Q24" i="5"/>
  <c r="N24" i="5"/>
  <c r="M24" i="5"/>
  <c r="L24" i="5"/>
  <c r="K24" i="5"/>
  <c r="J24" i="5"/>
  <c r="I24" i="5"/>
  <c r="H24" i="5"/>
  <c r="E24" i="5"/>
  <c r="R23" i="5"/>
  <c r="Q23" i="5"/>
  <c r="N23" i="5"/>
  <c r="M23" i="5"/>
  <c r="L23" i="5"/>
  <c r="K23" i="5"/>
  <c r="J23" i="5"/>
  <c r="I23" i="5"/>
  <c r="H23" i="5"/>
  <c r="E23" i="5"/>
  <c r="P23" i="5" s="1"/>
  <c r="R22" i="5"/>
  <c r="Q22" i="5"/>
  <c r="N22" i="5"/>
  <c r="M22" i="5"/>
  <c r="L22" i="5"/>
  <c r="K22" i="5"/>
  <c r="J22" i="5"/>
  <c r="I22" i="5"/>
  <c r="H22" i="5"/>
  <c r="E22" i="5"/>
  <c r="R21" i="5"/>
  <c r="Q21" i="5"/>
  <c r="N21" i="5"/>
  <c r="M21" i="5"/>
  <c r="L21" i="5"/>
  <c r="K21" i="5"/>
  <c r="J21" i="5"/>
  <c r="I21" i="5"/>
  <c r="H21" i="5"/>
  <c r="E21" i="5"/>
  <c r="P21" i="5" s="1"/>
  <c r="R20" i="5"/>
  <c r="Q20" i="5"/>
  <c r="N20" i="5"/>
  <c r="M20" i="5"/>
  <c r="L20" i="5"/>
  <c r="K20" i="5"/>
  <c r="J20" i="5"/>
  <c r="I20" i="5"/>
  <c r="H20" i="5"/>
  <c r="E20" i="5"/>
  <c r="R19" i="5"/>
  <c r="Q19" i="5"/>
  <c r="N19" i="5"/>
  <c r="M19" i="5"/>
  <c r="L19" i="5"/>
  <c r="K19" i="5"/>
  <c r="J19" i="5"/>
  <c r="I19" i="5"/>
  <c r="H19" i="5"/>
  <c r="E19" i="5"/>
  <c r="P19" i="5" s="1"/>
  <c r="R18" i="5"/>
  <c r="Q18" i="5"/>
  <c r="N18" i="5"/>
  <c r="M18" i="5"/>
  <c r="L18" i="5"/>
  <c r="K18" i="5"/>
  <c r="J18" i="5"/>
  <c r="I18" i="5"/>
  <c r="H18" i="5"/>
  <c r="E18" i="5"/>
  <c r="R17" i="5"/>
  <c r="Q17" i="5"/>
  <c r="N17" i="5"/>
  <c r="M17" i="5"/>
  <c r="L17" i="5"/>
  <c r="K17" i="5"/>
  <c r="J17" i="5"/>
  <c r="I17" i="5"/>
  <c r="H17" i="5"/>
  <c r="E17" i="5"/>
  <c r="P17" i="5" s="1"/>
  <c r="R16" i="5"/>
  <c r="Q16" i="5"/>
  <c r="N16" i="5"/>
  <c r="M16" i="5"/>
  <c r="L16" i="5"/>
  <c r="K16" i="5"/>
  <c r="J16" i="5"/>
  <c r="I16" i="5"/>
  <c r="H16" i="5"/>
  <c r="E16" i="5"/>
  <c r="R15" i="5"/>
  <c r="Q15" i="5"/>
  <c r="N15" i="5"/>
  <c r="M15" i="5"/>
  <c r="L15" i="5"/>
  <c r="K15" i="5"/>
  <c r="J15" i="5"/>
  <c r="I15" i="5"/>
  <c r="H15" i="5"/>
  <c r="E15" i="5"/>
  <c r="P15" i="5" s="1"/>
  <c r="R14" i="5"/>
  <c r="Q14" i="5"/>
  <c r="N14" i="5"/>
  <c r="M14" i="5"/>
  <c r="L14" i="5"/>
  <c r="K14" i="5"/>
  <c r="J14" i="5"/>
  <c r="I14" i="5"/>
  <c r="H14" i="5"/>
  <c r="E14" i="5"/>
  <c r="R13" i="5"/>
  <c r="Q13" i="5"/>
  <c r="N13" i="5"/>
  <c r="M13" i="5"/>
  <c r="L13" i="5"/>
  <c r="K13" i="5"/>
  <c r="J13" i="5"/>
  <c r="I13" i="5"/>
  <c r="H13" i="5"/>
  <c r="E13" i="5"/>
  <c r="P13" i="5" s="1"/>
  <c r="R12" i="5"/>
  <c r="Q12" i="5"/>
  <c r="N12" i="5"/>
  <c r="M12" i="5"/>
  <c r="L12" i="5"/>
  <c r="K12" i="5"/>
  <c r="J12" i="5"/>
  <c r="I12" i="5"/>
  <c r="H12" i="5"/>
  <c r="E12" i="5"/>
  <c r="R11" i="5"/>
  <c r="Q11" i="5"/>
  <c r="N11" i="5"/>
  <c r="M11" i="5"/>
  <c r="L11" i="5"/>
  <c r="K11" i="5"/>
  <c r="J11" i="5"/>
  <c r="I11" i="5"/>
  <c r="H11" i="5"/>
  <c r="E11" i="5"/>
  <c r="P11" i="5" s="1"/>
  <c r="R10" i="5"/>
  <c r="Q10" i="5"/>
  <c r="N10" i="5"/>
  <c r="M10" i="5"/>
  <c r="L10" i="5"/>
  <c r="K10" i="5"/>
  <c r="J10" i="5"/>
  <c r="I10" i="5"/>
  <c r="H10" i="5"/>
  <c r="E10" i="5"/>
  <c r="C10" i="5"/>
  <c r="G7" i="5"/>
  <c r="G6" i="5"/>
  <c r="G3" i="5"/>
  <c r="B10" i="6" s="1"/>
  <c r="G2" i="5"/>
  <c r="B11" i="6" s="1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R44" i="2"/>
  <c r="Q44" i="2"/>
  <c r="N44" i="2"/>
  <c r="M44" i="2"/>
  <c r="L44" i="2"/>
  <c r="K44" i="2"/>
  <c r="J44" i="2"/>
  <c r="I44" i="2"/>
  <c r="H44" i="2"/>
  <c r="E44" i="2"/>
  <c r="P44" i="2" s="1"/>
  <c r="C44" i="2"/>
  <c r="R43" i="2"/>
  <c r="Q43" i="2"/>
  <c r="N43" i="2"/>
  <c r="M43" i="2"/>
  <c r="L43" i="2"/>
  <c r="K43" i="2"/>
  <c r="J43" i="2"/>
  <c r="I43" i="2"/>
  <c r="H43" i="2"/>
  <c r="E43" i="2"/>
  <c r="C43" i="2"/>
  <c r="R42" i="2"/>
  <c r="Q42" i="2"/>
  <c r="N42" i="2"/>
  <c r="M42" i="2"/>
  <c r="L42" i="2"/>
  <c r="K42" i="2"/>
  <c r="J42" i="2"/>
  <c r="I42" i="2"/>
  <c r="H42" i="2"/>
  <c r="P42" i="2"/>
  <c r="C42" i="2"/>
  <c r="R41" i="2"/>
  <c r="Q41" i="2"/>
  <c r="N41" i="2"/>
  <c r="M41" i="2"/>
  <c r="L41" i="2"/>
  <c r="K41" i="2"/>
  <c r="J41" i="2"/>
  <c r="I41" i="2"/>
  <c r="H41" i="2"/>
  <c r="C41" i="2"/>
  <c r="R40" i="2"/>
  <c r="Q40" i="2"/>
  <c r="N40" i="2"/>
  <c r="M40" i="2"/>
  <c r="L40" i="2"/>
  <c r="P40" i="2" s="1"/>
  <c r="K40" i="2"/>
  <c r="J40" i="2"/>
  <c r="I40" i="2"/>
  <c r="H40" i="2"/>
  <c r="C40" i="2"/>
  <c r="R39" i="2"/>
  <c r="Q39" i="2"/>
  <c r="N39" i="2"/>
  <c r="M39" i="2"/>
  <c r="L39" i="2"/>
  <c r="K39" i="2"/>
  <c r="J39" i="2"/>
  <c r="I39" i="2"/>
  <c r="H39" i="2"/>
  <c r="R38" i="2"/>
  <c r="Q38" i="2"/>
  <c r="N38" i="2"/>
  <c r="M38" i="2"/>
  <c r="L38" i="2"/>
  <c r="K38" i="2"/>
  <c r="J38" i="2"/>
  <c r="I38" i="2"/>
  <c r="H38" i="2"/>
  <c r="P38" i="2"/>
  <c r="R37" i="2"/>
  <c r="Q37" i="2"/>
  <c r="N37" i="2"/>
  <c r="M37" i="2"/>
  <c r="L37" i="2"/>
  <c r="K37" i="2"/>
  <c r="J37" i="2"/>
  <c r="I37" i="2"/>
  <c r="H37" i="2"/>
  <c r="R36" i="2"/>
  <c r="Q36" i="2"/>
  <c r="N36" i="2"/>
  <c r="M36" i="2"/>
  <c r="L36" i="2"/>
  <c r="P36" i="2" s="1"/>
  <c r="K36" i="2"/>
  <c r="J36" i="2"/>
  <c r="I36" i="2"/>
  <c r="H36" i="2"/>
  <c r="R35" i="2"/>
  <c r="Q35" i="2"/>
  <c r="N35" i="2"/>
  <c r="M35" i="2"/>
  <c r="L35" i="2"/>
  <c r="K35" i="2"/>
  <c r="J35" i="2"/>
  <c r="I35" i="2"/>
  <c r="H35" i="2"/>
  <c r="R34" i="2"/>
  <c r="Q34" i="2"/>
  <c r="N34" i="2"/>
  <c r="M34" i="2"/>
  <c r="L34" i="2"/>
  <c r="K34" i="2"/>
  <c r="J34" i="2"/>
  <c r="I34" i="2"/>
  <c r="H34" i="2"/>
  <c r="P34" i="2"/>
  <c r="R33" i="2"/>
  <c r="Q33" i="2"/>
  <c r="N33" i="2"/>
  <c r="M33" i="2"/>
  <c r="L33" i="2"/>
  <c r="K33" i="2"/>
  <c r="J33" i="2"/>
  <c r="I33" i="2"/>
  <c r="H33" i="2"/>
  <c r="R32" i="2"/>
  <c r="Q32" i="2"/>
  <c r="N32" i="2"/>
  <c r="M32" i="2"/>
  <c r="L32" i="2"/>
  <c r="P32" i="2" s="1"/>
  <c r="K32" i="2"/>
  <c r="J32" i="2"/>
  <c r="I32" i="2"/>
  <c r="H32" i="2"/>
  <c r="R31" i="2"/>
  <c r="Q31" i="2"/>
  <c r="N31" i="2"/>
  <c r="M31" i="2"/>
  <c r="L31" i="2"/>
  <c r="K31" i="2"/>
  <c r="J31" i="2"/>
  <c r="I31" i="2"/>
  <c r="H31" i="2"/>
  <c r="R30" i="2"/>
  <c r="Q30" i="2"/>
  <c r="N30" i="2"/>
  <c r="M30" i="2"/>
  <c r="L30" i="2"/>
  <c r="K30" i="2"/>
  <c r="J30" i="2"/>
  <c r="I30" i="2"/>
  <c r="H30" i="2"/>
  <c r="P30" i="2"/>
  <c r="R29" i="2"/>
  <c r="Q29" i="2"/>
  <c r="N29" i="2"/>
  <c r="M29" i="2"/>
  <c r="L29" i="2"/>
  <c r="P29" i="2" s="1"/>
  <c r="K29" i="2"/>
  <c r="J29" i="2"/>
  <c r="I29" i="2"/>
  <c r="H29" i="2"/>
  <c r="R28" i="2"/>
  <c r="Q28" i="2"/>
  <c r="N28" i="2"/>
  <c r="M28" i="2"/>
  <c r="L28" i="2"/>
  <c r="P28" i="2" s="1"/>
  <c r="K28" i="2"/>
  <c r="J28" i="2"/>
  <c r="I28" i="2"/>
  <c r="H28" i="2"/>
  <c r="R27" i="2"/>
  <c r="Q27" i="2"/>
  <c r="N27" i="2"/>
  <c r="M27" i="2"/>
  <c r="L27" i="2"/>
  <c r="P27" i="2" s="1"/>
  <c r="K27" i="2"/>
  <c r="J27" i="2"/>
  <c r="I27" i="2"/>
  <c r="H27" i="2"/>
  <c r="R26" i="2"/>
  <c r="Q26" i="2"/>
  <c r="N26" i="2"/>
  <c r="M26" i="2"/>
  <c r="L26" i="2"/>
  <c r="P26" i="2" s="1"/>
  <c r="K26" i="2"/>
  <c r="J26" i="2"/>
  <c r="I26" i="2"/>
  <c r="H26" i="2"/>
  <c r="R25" i="2"/>
  <c r="Q25" i="2"/>
  <c r="N25" i="2"/>
  <c r="M25" i="2"/>
  <c r="L25" i="2"/>
  <c r="P25" i="2" s="1"/>
  <c r="K25" i="2"/>
  <c r="J25" i="2"/>
  <c r="I25" i="2"/>
  <c r="H25" i="2"/>
  <c r="R24" i="2"/>
  <c r="Q24" i="2"/>
  <c r="N24" i="2"/>
  <c r="M24" i="2"/>
  <c r="L24" i="2"/>
  <c r="P24" i="2" s="1"/>
  <c r="K24" i="2"/>
  <c r="J24" i="2"/>
  <c r="I24" i="2"/>
  <c r="H24" i="2"/>
  <c r="R23" i="2"/>
  <c r="Q23" i="2"/>
  <c r="N23" i="2"/>
  <c r="M23" i="2"/>
  <c r="L23" i="2"/>
  <c r="P23" i="2" s="1"/>
  <c r="K23" i="2"/>
  <c r="J23" i="2"/>
  <c r="I23" i="2"/>
  <c r="H23" i="2"/>
  <c r="R22" i="2"/>
  <c r="Q22" i="2"/>
  <c r="N22" i="2"/>
  <c r="M22" i="2"/>
  <c r="L22" i="2"/>
  <c r="P22" i="2" s="1"/>
  <c r="K22" i="2"/>
  <c r="J22" i="2"/>
  <c r="I22" i="2"/>
  <c r="H22" i="2"/>
  <c r="R21" i="2"/>
  <c r="Q21" i="2"/>
  <c r="N21" i="2"/>
  <c r="M21" i="2"/>
  <c r="L21" i="2"/>
  <c r="P21" i="2" s="1"/>
  <c r="K21" i="2"/>
  <c r="J21" i="2"/>
  <c r="I21" i="2"/>
  <c r="H21" i="2"/>
  <c r="R20" i="2"/>
  <c r="Q20" i="2"/>
  <c r="N20" i="2"/>
  <c r="M20" i="2"/>
  <c r="L20" i="2"/>
  <c r="P20" i="2" s="1"/>
  <c r="K20" i="2"/>
  <c r="J20" i="2"/>
  <c r="I20" i="2"/>
  <c r="H20" i="2"/>
  <c r="R19" i="2"/>
  <c r="Q19" i="2"/>
  <c r="N19" i="2"/>
  <c r="M19" i="2"/>
  <c r="L19" i="2"/>
  <c r="P19" i="2" s="1"/>
  <c r="K19" i="2"/>
  <c r="J19" i="2"/>
  <c r="I19" i="2"/>
  <c r="H19" i="2"/>
  <c r="R18" i="2"/>
  <c r="Q18" i="2"/>
  <c r="N18" i="2"/>
  <c r="M18" i="2"/>
  <c r="L18" i="2"/>
  <c r="K18" i="2"/>
  <c r="J18" i="2"/>
  <c r="I18" i="2"/>
  <c r="H18" i="2"/>
  <c r="P18" i="2"/>
  <c r="R17" i="2"/>
  <c r="Q17" i="2"/>
  <c r="N17" i="2"/>
  <c r="M17" i="2"/>
  <c r="L17" i="2"/>
  <c r="P17" i="2" s="1"/>
  <c r="K17" i="2"/>
  <c r="J17" i="2"/>
  <c r="I17" i="2"/>
  <c r="H17" i="2"/>
  <c r="R16" i="2"/>
  <c r="Q16" i="2"/>
  <c r="N16" i="2"/>
  <c r="M16" i="2"/>
  <c r="L16" i="2"/>
  <c r="P16" i="2" s="1"/>
  <c r="K16" i="2"/>
  <c r="J16" i="2"/>
  <c r="I16" i="2"/>
  <c r="H16" i="2"/>
  <c r="R15" i="2"/>
  <c r="Q15" i="2"/>
  <c r="N15" i="2"/>
  <c r="M15" i="2"/>
  <c r="L15" i="2"/>
  <c r="P15" i="2" s="1"/>
  <c r="K15" i="2"/>
  <c r="J15" i="2"/>
  <c r="I15" i="2"/>
  <c r="H15" i="2"/>
  <c r="R14" i="2"/>
  <c r="Q14" i="2"/>
  <c r="N14" i="2"/>
  <c r="M14" i="2"/>
  <c r="L14" i="2"/>
  <c r="P14" i="2" s="1"/>
  <c r="K14" i="2"/>
  <c r="J14" i="2"/>
  <c r="I14" i="2"/>
  <c r="H14" i="2"/>
  <c r="R13" i="2"/>
  <c r="Q13" i="2"/>
  <c r="N13" i="2"/>
  <c r="M13" i="2"/>
  <c r="L13" i="2"/>
  <c r="P13" i="2" s="1"/>
  <c r="K13" i="2"/>
  <c r="J13" i="2"/>
  <c r="I13" i="2"/>
  <c r="H13" i="2"/>
  <c r="R12" i="2"/>
  <c r="Q12" i="2"/>
  <c r="N12" i="2"/>
  <c r="M12" i="2"/>
  <c r="L12" i="2"/>
  <c r="K12" i="2"/>
  <c r="J12" i="2"/>
  <c r="I12" i="2"/>
  <c r="H12" i="2"/>
  <c r="R10" i="2"/>
  <c r="Q10" i="2"/>
  <c r="N10" i="2"/>
  <c r="M10" i="2"/>
  <c r="L10" i="2"/>
  <c r="P10" i="2" s="1"/>
  <c r="K10" i="2"/>
  <c r="J10" i="2"/>
  <c r="I10" i="2"/>
  <c r="H10" i="2"/>
  <c r="C10" i="2"/>
  <c r="B10" i="3"/>
  <c r="B11" i="3"/>
  <c r="D2" i="3"/>
  <c r="G5" i="5"/>
  <c r="P10" i="5" l="1"/>
  <c r="P12" i="5"/>
  <c r="P14" i="5"/>
  <c r="P16" i="5"/>
  <c r="P18" i="5"/>
  <c r="P20" i="5"/>
  <c r="P22" i="5"/>
  <c r="P24" i="5"/>
  <c r="P26" i="5"/>
  <c r="P28" i="5"/>
  <c r="P30" i="5"/>
  <c r="P32" i="5"/>
  <c r="P34" i="5"/>
  <c r="P36" i="5"/>
  <c r="P38" i="5"/>
  <c r="P40" i="5"/>
  <c r="P42" i="5"/>
  <c r="P44" i="5"/>
  <c r="P31" i="2"/>
  <c r="P33" i="2"/>
  <c r="P35" i="2"/>
  <c r="P37" i="2"/>
  <c r="P39" i="2"/>
  <c r="P41" i="2"/>
  <c r="P43" i="2"/>
  <c r="P12" i="2"/>
  <c r="D2" i="6"/>
  <c r="B9" i="6"/>
  <c r="O10" i="2"/>
  <c r="B12" i="3" s="1"/>
  <c r="B13" i="3"/>
  <c r="O12" i="2"/>
  <c r="B14" i="3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B9" i="3" l="1"/>
</calcChain>
</file>

<file path=xl/sharedStrings.xml><?xml version="1.0" encoding="utf-8"?>
<sst xmlns="http://schemas.openxmlformats.org/spreadsheetml/2006/main" count="249" uniqueCount="175">
  <si>
    <t>nullo</t>
  </si>
  <si>
    <t>Classe</t>
  </si>
  <si>
    <t>partecipazione</t>
  </si>
  <si>
    <t>I.P.S.S.E.O.A.</t>
  </si>
  <si>
    <t>lodevole</t>
  </si>
  <si>
    <t>ISTRUZIONI PER LA STAMPA</t>
  </si>
  <si>
    <t>competenze</t>
  </si>
  <si>
    <t xml:space="preserve"> e capacità di</t>
  </si>
  <si>
    <t>frammentarie e gravemente lacunose</t>
  </si>
  <si>
    <t>complete con qualche approfondimento autonomo</t>
  </si>
  <si>
    <t>sesso</t>
  </si>
  <si>
    <t>2013/2014</t>
  </si>
  <si>
    <t>CASTELLANA GROTTE</t>
  </si>
  <si>
    <t>IMPEGNO</t>
  </si>
  <si>
    <t>accettabile</t>
  </si>
  <si>
    <t>Sede associata: Polignano a Mare</t>
  </si>
  <si>
    <t>disorganico.</t>
  </si>
  <si>
    <t>ordinato.</t>
  </si>
  <si>
    <t>preciso e produttivo.</t>
  </si>
  <si>
    <t>elaborativo / critico.</t>
  </si>
  <si>
    <t>Settore</t>
  </si>
  <si>
    <t>ELENCO DEGLI ALUNNI</t>
  </si>
  <si>
    <t>CORSO SERALE (Castellana Grotte)</t>
  </si>
  <si>
    <t>di disturbo.</t>
  </si>
  <si>
    <t>voti</t>
  </si>
  <si>
    <t>incerte ed incomplete</t>
  </si>
  <si>
    <t xml:space="preserve"> irrequieto</t>
  </si>
  <si>
    <t xml:space="preserve"> scorretto</t>
  </si>
  <si>
    <t>Istituto Professionale di Stato dei Servizi per l'Enogastronomia e l'Ospitalità Alberghiera</t>
  </si>
  <si>
    <t xml:space="preserve"> nel gruppo classe, ha mostrato un comportamento</t>
  </si>
  <si>
    <t>applicare autonomamente le conoscenze a problemi complessi in modo accettabile.</t>
  </si>
  <si>
    <t>scarso</t>
  </si>
  <si>
    <t>puntuale</t>
  </si>
  <si>
    <t>superficiale.</t>
  </si>
  <si>
    <t>GIUDIZI ANALITICI</t>
  </si>
  <si>
    <t>CAPACITA’</t>
  </si>
  <si>
    <t xml:space="preserve"> nello studio e un metodo di lavoro</t>
  </si>
  <si>
    <t>voto</t>
  </si>
  <si>
    <t>Comportamento</t>
  </si>
  <si>
    <t>COMUNE</t>
  </si>
  <si>
    <t>posizionarsi con il mouse su istruzione per la stampa</t>
  </si>
  <si>
    <t>D</t>
  </si>
  <si>
    <t>alunno/a</t>
  </si>
  <si>
    <t>E</t>
  </si>
  <si>
    <t>autonomo.</t>
  </si>
  <si>
    <t>F</t>
  </si>
  <si>
    <t>G</t>
  </si>
  <si>
    <t>A</t>
  </si>
  <si>
    <t>B</t>
  </si>
  <si>
    <t>DISCIPLINA --&gt;</t>
  </si>
  <si>
    <t>C</t>
  </si>
  <si>
    <t>Voto</t>
  </si>
  <si>
    <t>M</t>
  </si>
  <si>
    <t xml:space="preserve"> corretto</t>
  </si>
  <si>
    <t>N</t>
  </si>
  <si>
    <t>comunicazione in modo non sempre coerente. Effettua analisi elementari sui contenuti minimi.</t>
  </si>
  <si>
    <t>H</t>
  </si>
  <si>
    <t>DOCENTE</t>
  </si>
  <si>
    <t>I</t>
  </si>
  <si>
    <t>dispersivo.</t>
  </si>
  <si>
    <t>CONOSCENZE</t>
  </si>
  <si>
    <t>irrilevante.</t>
  </si>
  <si>
    <t>2011/2012</t>
  </si>
  <si>
    <t>Nm</t>
  </si>
  <si>
    <t>T</t>
  </si>
  <si>
    <t xml:space="preserve"> è poco inserit</t>
  </si>
  <si>
    <t>P</t>
  </si>
  <si>
    <t xml:space="preserve"> e partecipa al dialogo educativo in maniera</t>
  </si>
  <si>
    <t>PARTECIPAZIONE</t>
  </si>
  <si>
    <t>costruttiva e coinvolgente</t>
  </si>
  <si>
    <t xml:space="preserve"> Ha dimostrato di possedere conoscenze</t>
  </si>
  <si>
    <t>complete, organiche, articolate e con approfondimento autonomo</t>
  </si>
  <si>
    <t>DOCENTE --&gt;</t>
  </si>
  <si>
    <t>METODO</t>
  </si>
  <si>
    <t>superficiale</t>
  </si>
  <si>
    <t>ANNO SCOLASTICO --&gt;</t>
  </si>
  <si>
    <t>a</t>
  </si>
  <si>
    <t>n</t>
  </si>
  <si>
    <t>o</t>
  </si>
  <si>
    <t>livelli</t>
  </si>
  <si>
    <t>1^ Trimestre</t>
  </si>
  <si>
    <t>conoscenze</t>
  </si>
  <si>
    <t xml:space="preserve"> Ha evidenziato un impegno</t>
  </si>
  <si>
    <t>DISCIPLINA</t>
  </si>
  <si>
    <t xml:space="preserve"> è ben inserit</t>
  </si>
  <si>
    <t xml:space="preserve"> (HA PERSO LA QUALITA' DI ALUNNO/A INTERNO).</t>
  </si>
  <si>
    <t>QUADRIMESTRE --&gt;</t>
  </si>
  <si>
    <t>nessuna</t>
  </si>
  <si>
    <t>applicare le conoscenze in modo corretto ed autonomo anche a problemi complessi.</t>
  </si>
  <si>
    <t>comportamento</t>
  </si>
  <si>
    <t>portarlo a mostrare grosse difficoltà nell’applicare anche le conoscenze minime e ad eseguire compiti semplici.</t>
  </si>
  <si>
    <t>2010/2011</t>
  </si>
  <si>
    <t>discontinuo.</t>
  </si>
  <si>
    <t>CORSI</t>
  </si>
  <si>
    <t>TELEFONO ALUNNO/A</t>
  </si>
  <si>
    <t>2 o 1</t>
  </si>
  <si>
    <t>SESSO</t>
  </si>
  <si>
    <t>Castellana Grotte - Via Rosatella</t>
  </si>
  <si>
    <t>costante.</t>
  </si>
  <si>
    <t>essenziali con eventuali approfondimenti guidati</t>
  </si>
  <si>
    <t>Sede Corso:</t>
  </si>
  <si>
    <t>essenziale.</t>
  </si>
  <si>
    <t xml:space="preserve"> non è del tutto inserit</t>
  </si>
  <si>
    <t>2^ Pentamestre</t>
  </si>
  <si>
    <t>TELEFONO PADRE</t>
  </si>
  <si>
    <t>mnemonico.</t>
  </si>
  <si>
    <t>comunicazione in modo efficace ed articolato; rielabora in modo personale e critico; gestisce situazioni nuove e complesse.</t>
  </si>
  <si>
    <t>organiche, approfondite ed ampliate in modo autonomo e personale</t>
  </si>
  <si>
    <t>COMPETENZE</t>
  </si>
  <si>
    <t xml:space="preserve"> vivace</t>
  </si>
  <si>
    <t>INDIRIZZO</t>
  </si>
  <si>
    <t>metodo</t>
  </si>
  <si>
    <t>eseguire semplici compiti senza errori sostanziali.</t>
  </si>
  <si>
    <t xml:space="preserve"> collaborativo</t>
  </si>
  <si>
    <t>discontinuo</t>
  </si>
  <si>
    <t xml:space="preserve"> L’alunn</t>
  </si>
  <si>
    <t>PV</t>
  </si>
  <si>
    <t>costruttiva.</t>
  </si>
  <si>
    <t>DATA DI NASCITA</t>
  </si>
  <si>
    <t>Docente</t>
  </si>
  <si>
    <t>Divisione a.s.</t>
  </si>
  <si>
    <t>valido ed efficace.</t>
  </si>
  <si>
    <t>superficiali ed incerte</t>
  </si>
  <si>
    <t xml:space="preserve"> (E' STATO/A TRASFERITO/A).</t>
  </si>
  <si>
    <t>comunicazione in modo efficace ed articolato, collega conoscenze attinte da ambiti pluridisciplinari; analizza in modo critico; cerca soluzioni adeguate per situazioni nuove.</t>
  </si>
  <si>
    <t>comunicazione in maniera chiara e appropriata ; compie analisi corrette ed individua collegamenti. Rielabora autonomanente e gestisce situazioni nuove. non complesse</t>
  </si>
  <si>
    <t>applicare le conoscenze in modo corretto, autonomo e creativo a problemi complessi.</t>
  </si>
  <si>
    <t>CONSIGLIO DI CLASSE</t>
  </si>
  <si>
    <t>CLASSE --&gt;</t>
  </si>
  <si>
    <t>impegno</t>
  </si>
  <si>
    <t xml:space="preserve"> risulta (NON CLASSIFICATO).</t>
  </si>
  <si>
    <t>L'alunn</t>
  </si>
  <si>
    <t xml:space="preserve"> responsabile</t>
  </si>
  <si>
    <t xml:space="preserve"> (NON HA MAI FREQUENTATO).</t>
  </si>
  <si>
    <t>applicare le conoscenze con imprecisione nell’esecuzione di compiti semplici.</t>
  </si>
  <si>
    <t>Anno scolastico</t>
  </si>
  <si>
    <t>assiduo</t>
  </si>
  <si>
    <t>inesistente.</t>
  </si>
  <si>
    <t>inserimento</t>
  </si>
  <si>
    <t>capacità</t>
  </si>
  <si>
    <t>"Angelo CONSOLI"</t>
  </si>
  <si>
    <t>Inserimento</t>
  </si>
  <si>
    <t>TELEFONO MADRE</t>
  </si>
  <si>
    <t>comunicazione in modo non adeguata. Non compie operazioni di analisi.</t>
  </si>
  <si>
    <t>Modello SIPA</t>
  </si>
  <si>
    <t>Livelli</t>
  </si>
  <si>
    <t>applicare le conoscenze minime senza commettere gravi errori, ma talvolta con imprecisione.</t>
  </si>
  <si>
    <t>attiva.</t>
  </si>
  <si>
    <t>eseguire correttamente compiti semplici e applica le conoscenze anche a problemi complessi, pur con alcune incertezze.</t>
  </si>
  <si>
    <t>SUCCURSALE/SEDE --&gt;</t>
  </si>
  <si>
    <t>ALUNNO</t>
  </si>
  <si>
    <t>essenziali ma non approfondite</t>
  </si>
  <si>
    <t>DISCIPLINA:</t>
  </si>
  <si>
    <t>2012/2013</t>
  </si>
  <si>
    <t>nessuna.</t>
  </si>
  <si>
    <t>comunicazione in modo semplice, incontra qualche difficoltà nelle operazioni di analisi e sintesi, pur individuando i principali nessi logici.</t>
  </si>
  <si>
    <t>POLIGNANO A MARE</t>
  </si>
  <si>
    <t>notevole</t>
  </si>
  <si>
    <t>, pertanto, ha raggiunto le competenze che gli consentono di</t>
  </si>
  <si>
    <t>comunicazione in modo abbastanza efficace e corretto. Effettua analisi corrette , coglie gli aspetti fondamentali in un contesto.</t>
  </si>
  <si>
    <t>comunicazione in modo stentato e improprio. Ha difficoltà a cogliere i nessi logici, compie analisi lacunose.</t>
  </si>
  <si>
    <t>2016/2017</t>
  </si>
  <si>
    <t>ANGELINI Nicola</t>
  </si>
  <si>
    <t>MAIELLARO Maria</t>
  </si>
  <si>
    <t>PERNIOLA Maria Franca</t>
  </si>
  <si>
    <t>I.P.S.S."S. De Lilla"</t>
  </si>
  <si>
    <t>Istituto Professionale di Stato per i Servizi Sociali "Savatore De Lilla" Conversano (Ba)</t>
  </si>
  <si>
    <t>I.I.S.S. - I.P.S.S.E.O.A. - I.P.S.S. "De Lilla"</t>
  </si>
  <si>
    <t>Istituto Professionale di Stato per i Servizi Sociali                            "Salvatore De Lilla"</t>
  </si>
  <si>
    <t>CONVERSANO - Via Pantaleo, 1</t>
  </si>
  <si>
    <t>Sezione associata: Conversano (Ba)</t>
  </si>
  <si>
    <t>PRIMO QUADRIMESTRE</t>
  </si>
  <si>
    <t>2016 - 2017</t>
  </si>
  <si>
    <t>QUADRIMESTRE</t>
  </si>
  <si>
    <t>SECONDO QUADRIMESTRE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</si>
</sst>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yyyy/mm/dd"/>
  </numFmts>
  <fonts count="71">
    <font>
      <sz val="10"/>
      <name val="Arial"/>
      <family val="2"/>
    </font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28"/>
      <color rgb="FFFF0000"/>
      <name val="Arial"/>
      <family val="2"/>
    </font>
    <font>
      <b/>
      <sz val="18"/>
      <color rgb="FF4F81BD"/>
      <name val="Arial"/>
      <family val="2"/>
    </font>
    <font>
      <sz val="22"/>
      <color rgb="FFFFFFFF"/>
      <name val="Arial"/>
      <family val="2"/>
    </font>
    <font>
      <sz val="22"/>
      <color rgb="FF1F497D"/>
      <name val="Calibri"/>
      <family val="2"/>
    </font>
    <font>
      <sz val="18"/>
      <color rgb="FF000000"/>
      <name val="Arial"/>
      <family val="2"/>
    </font>
    <font>
      <sz val="11"/>
      <color rgb="FFFF0000"/>
      <name val="Calibri"/>
      <family val="2"/>
    </font>
    <font>
      <b/>
      <u val="double"/>
      <sz val="18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rgb="FF1F497D"/>
      <name val="Arial"/>
      <family val="2"/>
    </font>
    <font>
      <b/>
      <sz val="14"/>
      <color rgb="FF1F497D"/>
      <name val="Arial"/>
      <family val="2"/>
    </font>
    <font>
      <b/>
      <sz val="12"/>
      <color rgb="FF1F497D"/>
      <name val="Arial"/>
      <family val="2"/>
    </font>
    <font>
      <b/>
      <sz val="16"/>
      <color rgb="FF1F497D"/>
      <name val="Arial"/>
      <family val="2"/>
    </font>
    <font>
      <b/>
      <sz val="14"/>
      <color rgb="FFFFFF00"/>
      <name val="Arial"/>
      <family val="2"/>
    </font>
    <font>
      <b/>
      <sz val="14"/>
      <color rgb="FF000000"/>
      <name val="Arial"/>
      <family val="2"/>
    </font>
    <font>
      <sz val="12"/>
      <color rgb="FF0000FF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4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</font>
    <font>
      <sz val="16"/>
      <color rgb="FF000000"/>
      <name val="Arial Black"/>
    </font>
    <font>
      <b/>
      <sz val="36"/>
      <color rgb="FFFF0000"/>
      <name val="Arial"/>
      <family val="2"/>
    </font>
    <font>
      <sz val="14"/>
      <color rgb="FF1F497D"/>
      <name val="Kristen ITC"/>
      <family val="4"/>
    </font>
    <font>
      <b/>
      <sz val="14"/>
      <color rgb="FF000000"/>
      <name val="Lucida Calligraphy"/>
      <family val="4"/>
    </font>
    <font>
      <sz val="18"/>
      <color rgb="FFA5A5A5"/>
      <name val="comic"/>
      <family val="5"/>
    </font>
    <font>
      <sz val="11"/>
      <color rgb="FFFFFFFF"/>
      <name val="Calibri"/>
      <family val="2"/>
    </font>
    <font>
      <sz val="12"/>
      <color rgb="FF000000"/>
      <name val="Calibri"/>
    </font>
    <font>
      <sz val="11"/>
      <color rgb="FF000000"/>
      <name val="Calibri"/>
      <family val="2"/>
    </font>
    <font>
      <sz val="11"/>
      <color rgb="FFFFFFFF"/>
      <name val="Calibri"/>
    </font>
    <font>
      <sz val="11"/>
      <color rgb="FF1F497D"/>
      <name val="Calibri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sz val="12"/>
      <color rgb="FFFF0000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Calibri"/>
      <family val="2"/>
    </font>
    <font>
      <sz val="9"/>
      <color rgb="FF1F497D"/>
      <name val="Arial"/>
      <family val="2"/>
    </font>
    <font>
      <sz val="26"/>
      <color rgb="FF000000"/>
      <name val="Calibri"/>
    </font>
    <font>
      <sz val="18"/>
      <color rgb="FFFFFFFF"/>
      <name val="Arial"/>
      <family val="2"/>
    </font>
    <font>
      <sz val="14"/>
      <color rgb="FF000000"/>
      <name val="Calibri"/>
    </font>
    <font>
      <b/>
      <sz val="11"/>
      <color rgb="FFBFBFBF"/>
      <name val="comic"/>
      <family val="5"/>
    </font>
    <font>
      <b/>
      <sz val="16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5"/>
      <color rgb="FF000000"/>
      <name val="Calibri"/>
    </font>
    <font>
      <sz val="8"/>
      <color rgb="FF000000"/>
      <name val="Calibri"/>
    </font>
    <font>
      <sz val="8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</font>
    <font>
      <b/>
      <sz val="14"/>
      <color rgb="FFFFFFFF"/>
      <name val="Arial Narrow"/>
      <family val="2"/>
    </font>
    <font>
      <sz val="10"/>
      <color rgb="FFFFFFFF"/>
      <name val="Arial"/>
      <family val="2"/>
    </font>
    <font>
      <b/>
      <sz val="11"/>
      <color rgb="FFFFFFFF"/>
      <name val="Calibri"/>
    </font>
    <font>
      <b/>
      <sz val="10"/>
      <color rgb="FFFFFFFF"/>
      <name val="Arial"/>
      <family val="2"/>
    </font>
    <font>
      <sz val="9"/>
      <color rgb="FFFFFFFF"/>
      <name val="Arial"/>
      <family val="2"/>
    </font>
    <font>
      <sz val="10"/>
      <name val="Arial"/>
      <family val="2"/>
    </font>
    <font>
      <i/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D9F1"/>
        <bgColor rgb="FFDBE5F1"/>
      </patternFill>
    </fill>
    <fill>
      <patternFill patternType="solid">
        <fgColor rgb="FFFF0000"/>
        <bgColor rgb="FF993300"/>
      </patternFill>
    </fill>
    <fill>
      <patternFill patternType="solid">
        <fgColor rgb="FF4F81BD"/>
        <bgColor rgb="FF80808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9CCFF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DBE5F1"/>
        <bgColor rgb="FFDCE6F2"/>
      </patternFill>
    </fill>
    <fill>
      <patternFill patternType="solid">
        <fgColor rgb="FF92D050"/>
        <bgColor rgb="FFA5A5A5"/>
      </patternFill>
    </fill>
    <fill>
      <patternFill patternType="solid">
        <fgColor rgb="FFDCE6F2"/>
        <bgColor rgb="FFDBE5F1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DCE6F2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69" fillId="0" borderId="0"/>
  </cellStyleXfs>
  <cellXfs count="228">
    <xf numFmtId="0" fontId="0" fillId="0" borderId="0" xfId="0"/>
    <xf numFmtId="0" fontId="2" fillId="0" borderId="0" xfId="6" applyFont="1" applyBorder="1" applyAlignment="1"/>
    <xf numFmtId="0" fontId="3" fillId="0" borderId="0" xfId="6" applyFont="1" applyBorder="1" applyAlignment="1"/>
    <xf numFmtId="0" fontId="4" fillId="0" borderId="0" xfId="6" applyFont="1" applyBorder="1" applyAlignment="1"/>
    <xf numFmtId="0" fontId="3" fillId="0" borderId="0" xfId="6" applyFont="1" applyFill="1" applyBorder="1" applyAlignment="1"/>
    <xf numFmtId="0" fontId="2" fillId="0" borderId="0" xfId="6" applyFont="1" applyFill="1" applyBorder="1" applyAlignment="1"/>
    <xf numFmtId="0" fontId="2" fillId="0" borderId="0" xfId="6" applyNumberFormat="1" applyFont="1" applyFill="1" applyBorder="1" applyAlignment="1" applyProtection="1">
      <protection locked="0"/>
    </xf>
    <xf numFmtId="0" fontId="2" fillId="4" borderId="0" xfId="6" applyNumberFormat="1" applyFont="1" applyFill="1" applyBorder="1" applyAlignment="1" applyProtection="1">
      <protection locked="0"/>
    </xf>
    <xf numFmtId="0" fontId="2" fillId="4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6" applyNumberFormat="1" applyFont="1" applyFill="1" applyBorder="1" applyAlignment="1" applyProtection="1">
      <protection locked="0"/>
    </xf>
    <xf numFmtId="0" fontId="10" fillId="4" borderId="0" xfId="6" applyNumberFormat="1" applyFont="1" applyFill="1" applyAlignment="1" applyProtection="1">
      <protection locked="0"/>
    </xf>
    <xf numFmtId="0" fontId="13" fillId="5" borderId="4" xfId="6" applyNumberFormat="1" applyFont="1" applyFill="1" applyBorder="1" applyAlignment="1" applyProtection="1">
      <alignment horizontal="center" vertical="center" wrapText="1"/>
      <protection locked="0"/>
    </xf>
    <xf numFmtId="164" fontId="14" fillId="5" borderId="5" xfId="6" applyNumberFormat="1" applyFont="1" applyFill="1" applyBorder="1" applyAlignment="1" applyProtection="1">
      <alignment horizontal="center" vertical="center" wrapText="1"/>
      <protection hidden="1"/>
    </xf>
    <xf numFmtId="0" fontId="15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6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" applyNumberFormat="1" applyFont="1" applyFill="1" applyBorder="1" applyAlignment="1">
      <alignment horizontal="left" vertical="center" wrapText="1"/>
    </xf>
    <xf numFmtId="0" fontId="17" fillId="0" borderId="1" xfId="6" applyNumberFormat="1" applyFont="1" applyFill="1" applyBorder="1" applyAlignment="1" applyProtection="1">
      <alignment horizontal="left" vertical="center" wrapText="1"/>
      <protection locked="0"/>
    </xf>
    <xf numFmtId="0" fontId="12" fillId="5" borderId="8" xfId="6" applyNumberFormat="1" applyFont="1" applyFill="1" applyBorder="1" applyAlignment="1" applyProtection="1">
      <alignment horizontal="center" vertical="center" wrapText="1"/>
      <protection locked="0"/>
    </xf>
    <xf numFmtId="164" fontId="19" fillId="5" borderId="9" xfId="6" applyNumberFormat="1" applyFont="1" applyFill="1" applyBorder="1" applyAlignment="1" applyProtection="1">
      <alignment horizontal="center" vertical="center" wrapText="1"/>
      <protection hidden="1"/>
    </xf>
    <xf numFmtId="0" fontId="20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19" fillId="5" borderId="10" xfId="6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6" applyNumberFormat="1" applyFont="1" applyFill="1" applyBorder="1" applyAlignment="1">
      <alignment horizontal="center" vertical="center" wrapText="1"/>
    </xf>
    <xf numFmtId="164" fontId="2" fillId="0" borderId="0" xfId="6" applyNumberFormat="1" applyFont="1" applyFill="1" applyBorder="1" applyAlignment="1">
      <alignment horizontal="center" vertical="center" wrapText="1"/>
    </xf>
    <xf numFmtId="0" fontId="16" fillId="5" borderId="7" xfId="6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6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6" applyNumberFormat="1" applyFont="1" applyFill="1" applyBorder="1" applyAlignment="1" applyProtection="1">
      <alignment horizontal="right" vertical="center" wrapText="1"/>
      <protection hidden="1"/>
    </xf>
    <xf numFmtId="0" fontId="12" fillId="5" borderId="10" xfId="6" applyNumberFormat="1" applyFont="1" applyFill="1" applyBorder="1" applyAlignment="1" applyProtection="1">
      <alignment horizontal="center" vertical="center" wrapText="1"/>
      <protection locked="0"/>
    </xf>
    <xf numFmtId="0" fontId="23" fillId="5" borderId="9" xfId="6" applyNumberFormat="1" applyFont="1" applyFill="1" applyBorder="1" applyAlignment="1" applyProtection="1">
      <alignment horizontal="center" vertical="center" wrapText="1"/>
      <protection hidden="1"/>
    </xf>
    <xf numFmtId="0" fontId="23" fillId="5" borderId="10" xfId="6" applyNumberFormat="1" applyFont="1" applyFill="1" applyBorder="1" applyAlignment="1" applyProtection="1">
      <alignment horizontal="center" vertical="center" wrapText="1"/>
      <protection hidden="1"/>
    </xf>
    <xf numFmtId="0" fontId="19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12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5" xfId="6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6" applyNumberFormat="1" applyFont="1" applyFill="1" applyBorder="1" applyAlignment="1">
      <alignment horizontal="center" vertical="center" wrapText="1"/>
    </xf>
    <xf numFmtId="0" fontId="2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4" fillId="5" borderId="12" xfId="6" applyNumberFormat="1" applyFont="1" applyFill="1" applyBorder="1" applyAlignment="1" applyProtection="1">
      <alignment horizontal="center" vertical="center" textRotation="90" wrapText="1"/>
      <protection hidden="1"/>
    </xf>
    <xf numFmtId="0" fontId="3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5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10" xfId="6" applyNumberFormat="1" applyFont="1" applyFill="1" applyBorder="1" applyAlignment="1" applyProtection="1">
      <alignment horizontal="center" vertical="center" wrapText="1"/>
      <protection hidden="1"/>
    </xf>
    <xf numFmtId="0" fontId="14" fillId="6" borderId="6" xfId="6" applyNumberFormat="1" applyFont="1" applyFill="1" applyBorder="1" applyAlignment="1" applyProtection="1">
      <alignment horizontal="center" vertical="center" wrapText="1"/>
      <protection hidden="1"/>
    </xf>
    <xf numFmtId="3" fontId="16" fillId="6" borderId="6" xfId="6" applyNumberFormat="1" applyFont="1" applyFill="1" applyBorder="1" applyAlignment="1" applyProtection="1">
      <alignment horizontal="center" vertical="center"/>
      <protection hidden="1"/>
    </xf>
    <xf numFmtId="0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" fillId="7" borderId="6" xfId="6" applyNumberFormat="1" applyFont="1" applyFill="1" applyBorder="1" applyAlignment="1" applyProtection="1">
      <protection hidden="1"/>
    </xf>
    <xf numFmtId="0" fontId="26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6" applyNumberFormat="1" applyFont="1" applyFill="1" applyBorder="1" applyAlignment="1" applyProtection="1">
      <alignment horizontal="left" vertical="center"/>
      <protection locked="0"/>
    </xf>
    <xf numFmtId="0" fontId="28" fillId="0" borderId="6" xfId="6" applyNumberFormat="1" applyFont="1" applyFill="1" applyBorder="1" applyAlignment="1" applyProtection="1">
      <protection locked="0"/>
    </xf>
    <xf numFmtId="164" fontId="29" fillId="0" borderId="6" xfId="6" applyNumberFormat="1" applyFont="1" applyBorder="1" applyAlignment="1" applyProtection="1">
      <alignment horizontal="center"/>
      <protection locked="0"/>
    </xf>
    <xf numFmtId="0" fontId="29" fillId="0" borderId="6" xfId="6" applyNumberFormat="1" applyFont="1" applyBorder="1" applyAlignment="1" applyProtection="1">
      <protection locked="0"/>
    </xf>
    <xf numFmtId="0" fontId="29" fillId="0" borderId="6" xfId="6" applyNumberFormat="1" applyFont="1" applyBorder="1" applyAlignment="1" applyProtection="1">
      <alignment horizontal="center"/>
      <protection locked="0"/>
    </xf>
    <xf numFmtId="0" fontId="29" fillId="0" borderId="6" xfId="6" applyNumberFormat="1" applyFont="1" applyBorder="1" applyAlignment="1" applyProtection="1">
      <alignment horizontal="right"/>
      <protection locked="0"/>
    </xf>
    <xf numFmtId="0" fontId="14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6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6" applyNumberFormat="1" applyFont="1" applyFill="1" applyBorder="1" applyAlignment="1" applyProtection="1">
      <protection locked="0"/>
    </xf>
    <xf numFmtId="3" fontId="2" fillId="0" borderId="0" xfId="6" applyNumberFormat="1" applyFont="1" applyFill="1" applyBorder="1" applyAlignment="1" applyProtection="1">
      <protection locked="0"/>
    </xf>
    <xf numFmtId="3" fontId="0" fillId="0" borderId="6" xfId="6" applyNumberFormat="1" applyFont="1" applyFill="1" applyBorder="1" applyAlignment="1" applyProtection="1">
      <protection locked="0"/>
    </xf>
    <xf numFmtId="0" fontId="29" fillId="0" borderId="6" xfId="6" applyNumberFormat="1" applyFont="1" applyBorder="1" applyAlignment="1" applyProtection="1">
      <alignment horizontal="center" vertical="center" wrapText="1"/>
      <protection locked="0"/>
    </xf>
    <xf numFmtId="0" fontId="29" fillId="0" borderId="6" xfId="6" applyNumberFormat="1" applyFont="1" applyBorder="1" applyAlignment="1" applyProtection="1">
      <alignment horizontal="left" vertical="center" wrapText="1"/>
      <protection locked="0"/>
    </xf>
    <xf numFmtId="0" fontId="29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NumberFormat="1" applyFont="1" applyBorder="1" applyAlignment="1" applyProtection="1">
      <alignment horizontal="left" vertical="center" wrapText="1"/>
      <protection locked="0"/>
    </xf>
    <xf numFmtId="0" fontId="4" fillId="0" borderId="0" xfId="6" applyNumberFormat="1" applyFont="1" applyBorder="1" applyAlignment="1" applyProtection="1">
      <alignment horizontal="center" vertical="center" wrapText="1"/>
      <protection locked="0"/>
    </xf>
    <xf numFmtId="0" fontId="3" fillId="0" borderId="0" xfId="6" applyNumberFormat="1" applyFont="1" applyBorder="1" applyAlignment="1" applyProtection="1">
      <alignment horizontal="center" vertical="center" wrapText="1"/>
      <protection locked="0"/>
    </xf>
    <xf numFmtId="0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6" applyNumberFormat="1" applyFont="1" applyFill="1" applyBorder="1" applyAlignment="1" applyProtection="1">
      <protection hidden="1"/>
    </xf>
    <xf numFmtId="0" fontId="2" fillId="0" borderId="0" xfId="6" applyNumberFormat="1" applyFont="1" applyFill="1" applyBorder="1" applyAlignment="1"/>
    <xf numFmtId="0" fontId="3" fillId="0" borderId="0" xfId="6" applyNumberFormat="1" applyFont="1" applyFill="1" applyBorder="1" applyAlignment="1">
      <alignment horizontal="left" vertical="center" wrapText="1"/>
    </xf>
    <xf numFmtId="0" fontId="4" fillId="0" borderId="0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4" fillId="0" borderId="0" xfId="6" applyNumberFormat="1" applyFont="1" applyFill="1" applyBorder="1" applyAlignment="1">
      <alignment horizontal="center" vertical="center" wrapText="1"/>
    </xf>
    <xf numFmtId="3" fontId="2" fillId="0" borderId="0" xfId="6" applyNumberFormat="1" applyFont="1" applyFill="1" applyBorder="1" applyAlignment="1"/>
    <xf numFmtId="0" fontId="3" fillId="0" borderId="0" xfId="6" applyNumberFormat="1" applyFont="1" applyBorder="1" applyAlignment="1">
      <alignment horizontal="left" vertical="center" wrapText="1"/>
    </xf>
    <xf numFmtId="0" fontId="4" fillId="0" borderId="0" xfId="6" applyNumberFormat="1" applyFont="1" applyBorder="1" applyAlignment="1">
      <alignment horizontal="center" vertical="center" wrapText="1"/>
    </xf>
    <xf numFmtId="0" fontId="3" fillId="0" borderId="0" xfId="6" applyNumberFormat="1" applyFont="1" applyBorder="1" applyAlignment="1">
      <alignment horizontal="center" vertical="center" wrapText="1"/>
    </xf>
    <xf numFmtId="0" fontId="4" fillId="0" borderId="0" xfId="6" applyNumberFormat="1" applyFont="1" applyBorder="1" applyAlignment="1">
      <alignment horizontal="center"/>
    </xf>
    <xf numFmtId="0" fontId="3" fillId="0" borderId="0" xfId="6" applyNumberFormat="1" applyFont="1" applyBorder="1" applyAlignment="1"/>
    <xf numFmtId="0" fontId="3" fillId="0" borderId="0" xfId="6" applyNumberFormat="1" applyFont="1" applyBorder="1" applyAlignment="1">
      <alignment horizontal="right"/>
    </xf>
    <xf numFmtId="0" fontId="3" fillId="0" borderId="0" xfId="6" applyNumberFormat="1" applyFont="1" applyFill="1" applyBorder="1" applyAlignment="1">
      <alignment horizontal="right"/>
    </xf>
    <xf numFmtId="3" fontId="16" fillId="0" borderId="0" xfId="6" applyNumberFormat="1" applyFont="1" applyFill="1" applyBorder="1" applyAlignment="1"/>
    <xf numFmtId="0" fontId="0" fillId="0" borderId="0" xfId="6" applyFont="1" applyProtection="1">
      <protection hidden="1"/>
    </xf>
    <xf numFmtId="0" fontId="0" fillId="0" borderId="0" xfId="6" applyFont="1" applyProtection="1">
      <protection hidden="1"/>
    </xf>
    <xf numFmtId="0" fontId="0" fillId="0" borderId="0" xfId="6" applyFont="1"/>
    <xf numFmtId="0" fontId="30" fillId="0" borderId="0" xfId="6" applyNumberFormat="1" applyFont="1" applyAlignment="1" applyProtection="1">
      <protection hidden="1"/>
    </xf>
    <xf numFmtId="0" fontId="30" fillId="9" borderId="13" xfId="6" applyNumberFormat="1" applyFont="1" applyFill="1" applyBorder="1" applyAlignment="1" applyProtection="1">
      <protection hidden="1"/>
    </xf>
    <xf numFmtId="0" fontId="30" fillId="9" borderId="14" xfId="6" applyNumberFormat="1" applyFont="1" applyFill="1" applyBorder="1" applyAlignment="1" applyProtection="1">
      <protection hidden="1"/>
    </xf>
    <xf numFmtId="0" fontId="30" fillId="9" borderId="15" xfId="6" applyNumberFormat="1" applyFont="1" applyFill="1" applyBorder="1" applyAlignment="1" applyProtection="1">
      <protection hidden="1"/>
    </xf>
    <xf numFmtId="0" fontId="31" fillId="8" borderId="0" xfId="6" applyNumberFormat="1" applyFont="1" applyFill="1" applyAlignment="1" applyProtection="1">
      <protection hidden="1"/>
    </xf>
    <xf numFmtId="0" fontId="10" fillId="8" borderId="0" xfId="6" applyNumberFormat="1" applyFont="1" applyFill="1" applyAlignment="1" applyProtection="1">
      <protection hidden="1"/>
    </xf>
    <xf numFmtId="0" fontId="31" fillId="8" borderId="0" xfId="6" applyNumberFormat="1" applyFont="1" applyFill="1" applyAlignment="1"/>
    <xf numFmtId="0" fontId="2" fillId="0" borderId="0" xfId="6" applyNumberFormat="1" applyFont="1" applyFill="1" applyBorder="1" applyAlignment="1" applyProtection="1"/>
    <xf numFmtId="0" fontId="30" fillId="8" borderId="0" xfId="6" applyNumberFormat="1" applyFont="1" applyFill="1" applyAlignment="1" applyProtection="1">
      <protection hidden="1"/>
    </xf>
    <xf numFmtId="0" fontId="30" fillId="9" borderId="16" xfId="6" applyNumberFormat="1" applyFont="1" applyFill="1" applyBorder="1" applyAlignment="1" applyProtection="1">
      <protection hidden="1"/>
    </xf>
    <xf numFmtId="0" fontId="32" fillId="9" borderId="0" xfId="6" applyNumberFormat="1" applyFont="1" applyFill="1" applyBorder="1" applyAlignment="1" applyProtection="1">
      <alignment horizontal="center"/>
      <protection hidden="1"/>
    </xf>
    <xf numFmtId="0" fontId="34" fillId="9" borderId="0" xfId="6" applyNumberFormat="1" applyFont="1" applyFill="1" applyBorder="1" applyAlignment="1" applyProtection="1">
      <alignment horizontal="center" vertical="top"/>
      <protection hidden="1"/>
    </xf>
    <xf numFmtId="0" fontId="30" fillId="9" borderId="0" xfId="6" applyNumberFormat="1" applyFont="1" applyFill="1" applyBorder="1" applyAlignment="1" applyProtection="1">
      <protection hidden="1"/>
    </xf>
    <xf numFmtId="0" fontId="36" fillId="9" borderId="0" xfId="6" applyNumberFormat="1" applyFont="1" applyFill="1" applyBorder="1" applyAlignment="1" applyProtection="1">
      <alignment horizontal="center"/>
      <protection hidden="1"/>
    </xf>
    <xf numFmtId="0" fontId="14" fillId="7" borderId="19" xfId="6" applyNumberFormat="1" applyFont="1" applyFill="1" applyBorder="1" applyAlignment="1" applyProtection="1">
      <alignment horizontal="center" vertical="center"/>
      <protection hidden="1"/>
    </xf>
    <xf numFmtId="0" fontId="14" fillId="7" borderId="6" xfId="6" applyNumberFormat="1" applyFont="1" applyFill="1" applyBorder="1" applyAlignment="1" applyProtection="1">
      <alignment horizontal="center" vertical="center"/>
      <protection hidden="1"/>
    </xf>
    <xf numFmtId="0" fontId="14" fillId="7" borderId="6" xfId="6" applyNumberFormat="1" applyFont="1" applyFill="1" applyBorder="1" applyAlignment="1" applyProtection="1">
      <alignment horizontal="center" vertical="center" textRotation="90"/>
      <protection hidden="1"/>
    </xf>
    <xf numFmtId="0" fontId="14" fillId="7" borderId="20" xfId="6" applyNumberFormat="1" applyFont="1" applyFill="1" applyBorder="1" applyAlignment="1" applyProtection="1">
      <alignment horizontal="center" vertical="center"/>
      <protection hidden="1"/>
    </xf>
    <xf numFmtId="0" fontId="37" fillId="8" borderId="0" xfId="6" applyNumberFormat="1" applyFont="1" applyFill="1" applyAlignment="1" applyProtection="1">
      <protection hidden="1"/>
    </xf>
    <xf numFmtId="0" fontId="30" fillId="0" borderId="16" xfId="6" applyNumberFormat="1" applyFont="1" applyBorder="1" applyAlignment="1" applyProtection="1">
      <alignment vertical="center" wrapText="1"/>
      <protection hidden="1"/>
    </xf>
    <xf numFmtId="0" fontId="27" fillId="11" borderId="0" xfId="6" applyNumberFormat="1" applyFont="1" applyFill="1" applyBorder="1" applyAlignment="1" applyProtection="1">
      <alignment horizontal="left" vertical="center"/>
      <protection hidden="1"/>
    </xf>
    <xf numFmtId="0" fontId="38" fillId="11" borderId="0" xfId="6" applyNumberFormat="1" applyFont="1" applyFill="1" applyBorder="1" applyAlignment="1" applyProtection="1">
      <alignment horizontal="center" vertical="center" wrapText="1"/>
      <protection hidden="1"/>
    </xf>
    <xf numFmtId="0" fontId="39" fillId="0" borderId="0" xfId="6" applyNumberFormat="1" applyFont="1" applyBorder="1" applyAlignment="1" applyProtection="1">
      <alignment vertical="center" wrapText="1"/>
      <protection locked="0"/>
    </xf>
    <xf numFmtId="0" fontId="4" fillId="9" borderId="0" xfId="6" applyNumberFormat="1" applyFont="1" applyFill="1" applyBorder="1" applyAlignment="1" applyProtection="1">
      <alignment vertical="top" wrapText="1"/>
      <protection hidden="1"/>
    </xf>
    <xf numFmtId="0" fontId="16" fillId="9" borderId="17" xfId="6" applyNumberFormat="1" applyFont="1" applyFill="1" applyBorder="1" applyAlignment="1" applyProtection="1">
      <alignment horizontal="center" vertical="center" wrapText="1"/>
      <protection hidden="1"/>
    </xf>
    <xf numFmtId="0" fontId="31" fillId="8" borderId="0" xfId="6" applyNumberFormat="1" applyFont="1" applyFill="1" applyAlignment="1" applyProtection="1">
      <alignment wrapText="1"/>
      <protection hidden="1"/>
    </xf>
    <xf numFmtId="0" fontId="30" fillId="0" borderId="21" xfId="6" applyNumberFormat="1" applyFont="1" applyBorder="1" applyAlignment="1" applyProtection="1">
      <protection hidden="1"/>
    </xf>
    <xf numFmtId="0" fontId="30" fillId="0" borderId="22" xfId="6" applyNumberFormat="1" applyFont="1" applyBorder="1" applyAlignment="1" applyProtection="1">
      <protection hidden="1"/>
    </xf>
    <xf numFmtId="0" fontId="30" fillId="0" borderId="23" xfId="6" applyNumberFormat="1" applyFont="1" applyBorder="1" applyAlignment="1" applyProtection="1">
      <protection hidden="1"/>
    </xf>
    <xf numFmtId="0" fontId="40" fillId="0" borderId="0" xfId="6" applyNumberFormat="1" applyFont="1" applyAlignment="1" applyProtection="1">
      <protection hidden="1"/>
    </xf>
    <xf numFmtId="0" fontId="41" fillId="8" borderId="0" xfId="6" applyNumberFormat="1" applyFont="1" applyFill="1" applyAlignment="1" applyProtection="1">
      <protection hidden="1"/>
    </xf>
    <xf numFmtId="0" fontId="40" fillId="8" borderId="0" xfId="6" applyNumberFormat="1" applyFont="1" applyFill="1" applyAlignment="1" applyProtection="1">
      <protection hidden="1"/>
    </xf>
    <xf numFmtId="0" fontId="42" fillId="8" borderId="0" xfId="6" applyNumberFormat="1" applyFont="1" applyFill="1" applyAlignment="1" applyProtection="1">
      <alignment vertical="center" wrapText="1"/>
      <protection hidden="1"/>
    </xf>
    <xf numFmtId="0" fontId="43" fillId="8" borderId="0" xfId="6" applyNumberFormat="1" applyFont="1" applyFill="1" applyAlignment="1" applyProtection="1">
      <alignment vertical="center" wrapText="1"/>
      <protection hidden="1"/>
    </xf>
    <xf numFmtId="0" fontId="42" fillId="8" borderId="0" xfId="6" applyNumberFormat="1" applyFont="1" applyFill="1" applyAlignment="1">
      <alignment vertical="center" wrapText="1"/>
    </xf>
    <xf numFmtId="0" fontId="44" fillId="8" borderId="0" xfId="6" applyNumberFormat="1" applyFont="1" applyFill="1" applyBorder="1" applyAlignment="1" applyProtection="1">
      <alignment horizontal="center"/>
      <protection hidden="1"/>
    </xf>
    <xf numFmtId="0" fontId="45" fillId="8" borderId="0" xfId="6" applyNumberFormat="1" applyFont="1" applyFill="1" applyAlignment="1" applyProtection="1">
      <protection hidden="1"/>
    </xf>
    <xf numFmtId="0" fontId="46" fillId="8" borderId="0" xfId="6" applyNumberFormat="1" applyFont="1" applyFill="1" applyAlignment="1" applyProtection="1">
      <alignment horizontal="center"/>
      <protection hidden="1"/>
    </xf>
    <xf numFmtId="0" fontId="17" fillId="8" borderId="0" xfId="6" applyNumberFormat="1" applyFont="1" applyFill="1" applyAlignment="1" applyProtection="1">
      <alignment horizontal="center"/>
      <protection hidden="1"/>
    </xf>
    <xf numFmtId="0" fontId="47" fillId="8" borderId="0" xfId="6" applyNumberFormat="1" applyFont="1" applyFill="1" applyAlignment="1" applyProtection="1">
      <alignment wrapText="1"/>
      <protection hidden="1"/>
    </xf>
    <xf numFmtId="0" fontId="41" fillId="8" borderId="0" xfId="6" applyNumberFormat="1" applyFont="1" applyFill="1" applyAlignment="1" applyProtection="1">
      <alignment wrapText="1"/>
      <protection hidden="1"/>
    </xf>
    <xf numFmtId="0" fontId="10" fillId="8" borderId="0" xfId="6" applyNumberFormat="1" applyFont="1" applyFill="1" applyBorder="1" applyAlignment="1" applyProtection="1">
      <alignment horizontal="center"/>
      <protection hidden="1"/>
    </xf>
    <xf numFmtId="0" fontId="31" fillId="0" borderId="0" xfId="6" applyNumberFormat="1" applyFont="1" applyAlignment="1" applyProtection="1">
      <protection hidden="1"/>
    </xf>
    <xf numFmtId="0" fontId="10" fillId="0" borderId="0" xfId="6" applyNumberFormat="1" applyFont="1" applyAlignment="1" applyProtection="1">
      <protection hidden="1"/>
    </xf>
    <xf numFmtId="0" fontId="31" fillId="0" borderId="0" xfId="6" applyNumberFormat="1" applyFont="1" applyAlignment="1"/>
    <xf numFmtId="0" fontId="30" fillId="0" borderId="0" xfId="6" applyNumberFormat="1" applyFont="1" applyAlignment="1"/>
    <xf numFmtId="0" fontId="0" fillId="2" borderId="0" xfId="6" applyNumberFormat="1" applyFont="1" applyFill="1"/>
    <xf numFmtId="0" fontId="48" fillId="0" borderId="0" xfId="6" applyNumberFormat="1" applyFont="1" applyAlignment="1" applyProtection="1">
      <alignment horizontal="center"/>
      <protection hidden="1"/>
    </xf>
    <xf numFmtId="0" fontId="35" fillId="0" borderId="0" xfId="6" applyNumberFormat="1" applyFont="1" applyAlignment="1" applyProtection="1">
      <alignment horizontal="center"/>
      <protection hidden="1"/>
    </xf>
    <xf numFmtId="0" fontId="50" fillId="0" borderId="0" xfId="6" applyNumberFormat="1" applyFont="1" applyAlignment="1" applyProtection="1">
      <alignment horizontal="center"/>
      <protection hidden="1"/>
    </xf>
    <xf numFmtId="0" fontId="51" fillId="0" borderId="0" xfId="6" applyNumberFormat="1" applyFont="1" applyAlignment="1" applyProtection="1">
      <alignment horizontal="right"/>
      <protection hidden="1"/>
    </xf>
    <xf numFmtId="0" fontId="52" fillId="0" borderId="0" xfId="6" applyNumberFormat="1" applyFont="1" applyAlignment="1" applyProtection="1">
      <alignment horizontal="center"/>
      <protection hidden="1"/>
    </xf>
    <xf numFmtId="0" fontId="38" fillId="0" borderId="0" xfId="6" applyNumberFormat="1" applyFont="1" applyAlignment="1" applyProtection="1">
      <alignment horizontal="center"/>
      <protection hidden="1"/>
    </xf>
    <xf numFmtId="0" fontId="53" fillId="0" borderId="0" xfId="6" applyNumberFormat="1" applyFont="1" applyAlignment="1" applyProtection="1">
      <alignment horizontal="center"/>
      <protection hidden="1"/>
    </xf>
    <xf numFmtId="0" fontId="53" fillId="0" borderId="0" xfId="6" applyNumberFormat="1" applyFont="1" applyAlignment="1" applyProtection="1">
      <alignment horizontal="center" vertical="top"/>
      <protection hidden="1"/>
    </xf>
    <xf numFmtId="0" fontId="53" fillId="0" borderId="0" xfId="6" applyNumberFormat="1" applyFont="1" applyAlignment="1" applyProtection="1">
      <alignment horizontal="center" vertical="center"/>
      <protection hidden="1"/>
    </xf>
    <xf numFmtId="0" fontId="54" fillId="0" borderId="0" xfId="6" applyNumberFormat="1" applyFont="1" applyAlignment="1" applyProtection="1">
      <alignment horizontal="justify" vertical="top" wrapText="1"/>
      <protection hidden="1"/>
    </xf>
    <xf numFmtId="0" fontId="55" fillId="0" borderId="0" xfId="6" applyNumberFormat="1" applyFont="1" applyFill="1" applyAlignment="1">
      <alignment wrapText="1"/>
    </xf>
    <xf numFmtId="0" fontId="0" fillId="0" borderId="0" xfId="6" applyNumberFormat="1" applyFont="1" applyFill="1"/>
    <xf numFmtId="0" fontId="0" fillId="0" borderId="0" xfId="6" applyFont="1" applyProtection="1">
      <protection locked="0"/>
    </xf>
    <xf numFmtId="0" fontId="30" fillId="12" borderId="0" xfId="6" applyNumberFormat="1" applyFont="1" applyFill="1" applyAlignment="1" applyProtection="1">
      <protection locked="0"/>
    </xf>
    <xf numFmtId="0" fontId="30" fillId="12" borderId="6" xfId="6" applyNumberFormat="1" applyFont="1" applyFill="1" applyBorder="1" applyAlignment="1" applyProtection="1">
      <alignment horizontal="center"/>
      <protection locked="0"/>
    </xf>
    <xf numFmtId="0" fontId="56" fillId="0" borderId="6" xfId="6" applyNumberFormat="1" applyFont="1" applyBorder="1" applyAlignment="1" applyProtection="1">
      <alignment horizontal="center" vertical="center" wrapText="1"/>
      <protection locked="0"/>
    </xf>
    <xf numFmtId="0" fontId="57" fillId="0" borderId="6" xfId="6" applyNumberFormat="1" applyFont="1" applyBorder="1" applyAlignment="1" applyProtection="1">
      <alignment horizontal="center" vertical="center" wrapText="1"/>
      <protection locked="0"/>
    </xf>
    <xf numFmtId="0" fontId="58" fillId="0" borderId="2" xfId="6" applyNumberFormat="1" applyFont="1" applyBorder="1" applyProtection="1">
      <protection hidden="1"/>
    </xf>
    <xf numFmtId="0" fontId="59" fillId="0" borderId="3" xfId="6" applyNumberFormat="1" applyFont="1" applyFill="1" applyBorder="1" applyAlignment="1" applyProtection="1">
      <alignment horizontal="center" vertical="center" wrapText="1"/>
      <protection hidden="1"/>
    </xf>
    <xf numFmtId="0" fontId="58" fillId="0" borderId="3" xfId="6" applyNumberFormat="1" applyFont="1" applyBorder="1" applyAlignment="1" applyProtection="1">
      <alignment wrapText="1"/>
      <protection hidden="1"/>
    </xf>
    <xf numFmtId="0" fontId="58" fillId="0" borderId="3" xfId="6" applyNumberFormat="1" applyFont="1" applyBorder="1" applyProtection="1">
      <protection hidden="1"/>
    </xf>
    <xf numFmtId="0" fontId="58" fillId="0" borderId="24" xfId="6" applyNumberFormat="1" applyFont="1" applyBorder="1" applyProtection="1">
      <protection hidden="1"/>
    </xf>
    <xf numFmtId="0" fontId="10" fillId="8" borderId="25" xfId="6" applyNumberFormat="1" applyFont="1" applyFill="1" applyBorder="1" applyAlignment="1" applyProtection="1">
      <protection hidden="1"/>
    </xf>
    <xf numFmtId="0" fontId="10" fillId="8" borderId="26" xfId="6" applyNumberFormat="1" applyFont="1" applyFill="1" applyBorder="1" applyAlignment="1" applyProtection="1">
      <protection hidden="1"/>
    </xf>
    <xf numFmtId="0" fontId="58" fillId="8" borderId="0" xfId="6" applyNumberFormat="1" applyFont="1" applyFill="1" applyBorder="1" applyAlignment="1" applyProtection="1">
      <protection hidden="1"/>
    </xf>
    <xf numFmtId="0" fontId="10" fillId="13" borderId="0" xfId="6" applyNumberFormat="1" applyFont="1" applyFill="1" applyBorder="1" applyAlignment="1" applyProtection="1">
      <protection hidden="1"/>
    </xf>
    <xf numFmtId="0" fontId="58" fillId="0" borderId="25" xfId="6" applyNumberFormat="1" applyFont="1" applyBorder="1" applyProtection="1">
      <protection hidden="1"/>
    </xf>
    <xf numFmtId="0" fontId="60" fillId="8" borderId="0" xfId="6" applyNumberFormat="1" applyFont="1" applyFill="1" applyBorder="1" applyAlignment="1" applyProtection="1">
      <alignment horizontal="center"/>
      <protection hidden="1"/>
    </xf>
    <xf numFmtId="0" fontId="61" fillId="8" borderId="0" xfId="6" applyNumberFormat="1" applyFont="1" applyFill="1" applyBorder="1" applyAlignment="1" applyProtection="1">
      <alignment horizontal="center"/>
      <protection hidden="1"/>
    </xf>
    <xf numFmtId="0" fontId="62" fillId="8" borderId="0" xfId="6" applyNumberFormat="1" applyFont="1" applyFill="1" applyBorder="1" applyAlignment="1" applyProtection="1">
      <alignment wrapText="1"/>
      <protection hidden="1"/>
    </xf>
    <xf numFmtId="0" fontId="10" fillId="8" borderId="0" xfId="6" applyNumberFormat="1" applyFont="1" applyFill="1" applyBorder="1" applyAlignment="1" applyProtection="1">
      <alignment wrapText="1"/>
      <protection hidden="1"/>
    </xf>
    <xf numFmtId="0" fontId="58" fillId="0" borderId="7" xfId="6" applyNumberFormat="1" applyFont="1" applyBorder="1" applyProtection="1">
      <protection hidden="1"/>
    </xf>
    <xf numFmtId="0" fontId="10" fillId="8" borderId="1" xfId="6" applyNumberFormat="1" applyFont="1" applyFill="1" applyBorder="1" applyAlignment="1" applyProtection="1">
      <protection hidden="1"/>
    </xf>
    <xf numFmtId="0" fontId="10" fillId="8" borderId="1" xfId="6" applyNumberFormat="1" applyFont="1" applyFill="1" applyBorder="1" applyAlignment="1" applyProtection="1">
      <alignment wrapText="1"/>
      <protection hidden="1"/>
    </xf>
    <xf numFmtId="0" fontId="10" fillId="8" borderId="9" xfId="6" applyNumberFormat="1" applyFont="1" applyFill="1" applyBorder="1" applyAlignment="1" applyProtection="1">
      <protection hidden="1"/>
    </xf>
    <xf numFmtId="0" fontId="41" fillId="8" borderId="0" xfId="6" applyNumberFormat="1" applyFont="1" applyFill="1" applyAlignment="1" applyProtection="1">
      <protection locked="0"/>
    </xf>
    <xf numFmtId="0" fontId="41" fillId="8" borderId="0" xfId="6" applyNumberFormat="1" applyFont="1" applyFill="1" applyAlignment="1" applyProtection="1">
      <alignment wrapText="1"/>
      <protection locked="0"/>
    </xf>
    <xf numFmtId="0" fontId="30" fillId="8" borderId="0" xfId="6" applyNumberFormat="1" applyFont="1" applyFill="1" applyAlignment="1"/>
    <xf numFmtId="0" fontId="40" fillId="8" borderId="0" xfId="6" applyNumberFormat="1" applyFont="1" applyFill="1" applyAlignment="1"/>
    <xf numFmtId="0" fontId="30" fillId="11" borderId="16" xfId="6" applyNumberFormat="1" applyFont="1" applyFill="1" applyBorder="1" applyAlignment="1" applyProtection="1">
      <alignment vertical="center" wrapText="1"/>
      <protection hidden="1"/>
    </xf>
    <xf numFmtId="0" fontId="30" fillId="0" borderId="0" xfId="6" applyNumberFormat="1" applyFont="1" applyBorder="1" applyAlignment="1" applyProtection="1">
      <alignment vertical="center" wrapText="1"/>
      <protection locked="0"/>
    </xf>
    <xf numFmtId="0" fontId="40" fillId="8" borderId="0" xfId="6" applyNumberFormat="1" applyFont="1" applyFill="1" applyAlignment="1" applyProtection="1">
      <alignment wrapText="1"/>
      <protection hidden="1"/>
    </xf>
    <xf numFmtId="0" fontId="63" fillId="8" borderId="0" xfId="6" applyNumberFormat="1" applyFont="1" applyFill="1" applyAlignment="1"/>
    <xf numFmtId="0" fontId="64" fillId="8" borderId="0" xfId="6" applyNumberFormat="1" applyFont="1" applyFill="1" applyAlignment="1" applyProtection="1">
      <alignment vertical="center" wrapText="1"/>
      <protection hidden="1"/>
    </xf>
    <xf numFmtId="0" fontId="64" fillId="8" borderId="0" xfId="6" applyNumberFormat="1" applyFont="1" applyFill="1" applyAlignment="1">
      <alignment vertical="center" wrapText="1"/>
    </xf>
    <xf numFmtId="0" fontId="65" fillId="8" borderId="0" xfId="6" applyNumberFormat="1" applyFont="1" applyFill="1" applyAlignment="1" applyProtection="1">
      <protection hidden="1"/>
    </xf>
    <xf numFmtId="0" fontId="66" fillId="8" borderId="0" xfId="6" applyNumberFormat="1" applyFont="1" applyFill="1" applyAlignment="1" applyProtection="1">
      <alignment horizontal="center"/>
      <protection hidden="1"/>
    </xf>
    <xf numFmtId="0" fontId="67" fillId="8" borderId="0" xfId="6" applyNumberFormat="1" applyFont="1" applyFill="1" applyAlignment="1" applyProtection="1">
      <alignment horizontal="center"/>
      <protection hidden="1"/>
    </xf>
    <xf numFmtId="0" fontId="68" fillId="8" borderId="0" xfId="6" applyNumberFormat="1" applyFont="1" applyFill="1" applyAlignment="1" applyProtection="1">
      <alignment wrapText="1"/>
      <protection hidden="1"/>
    </xf>
    <xf numFmtId="0" fontId="30" fillId="8" borderId="0" xfId="6" applyNumberFormat="1" applyFont="1" applyFill="1" applyAlignment="1" applyProtection="1">
      <alignment wrapText="1"/>
      <protection hidden="1"/>
    </xf>
    <xf numFmtId="0" fontId="40" fillId="0" borderId="0" xfId="6" applyNumberFormat="1" applyFont="1" applyAlignment="1"/>
    <xf numFmtId="164" fontId="29" fillId="0" borderId="12" xfId="6" applyNumberFormat="1" applyFont="1" applyBorder="1" applyAlignment="1" applyProtection="1">
      <alignment horizontal="center"/>
      <protection locked="0"/>
    </xf>
    <xf numFmtId="0" fontId="29" fillId="0" borderId="5" xfId="6" applyNumberFormat="1" applyFont="1" applyBorder="1" applyAlignment="1" applyProtection="1">
      <alignment horizontal="center"/>
      <protection locked="0"/>
    </xf>
    <xf numFmtId="0" fontId="2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3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29" fillId="0" borderId="10" xfId="6" applyNumberFormat="1" applyFont="1" applyBorder="1" applyAlignment="1" applyProtection="1">
      <protection locked="0"/>
    </xf>
    <xf numFmtId="0" fontId="29" fillId="0" borderId="28" xfId="6" applyNumberFormat="1" applyFont="1" applyBorder="1" applyAlignment="1" applyProtection="1">
      <protection locked="0"/>
    </xf>
    <xf numFmtId="0" fontId="0" fillId="0" borderId="28" xfId="0" applyBorder="1"/>
    <xf numFmtId="0" fontId="28" fillId="0" borderId="5" xfId="6" applyNumberFormat="1" applyFont="1" applyFill="1" applyBorder="1" applyAlignment="1" applyProtection="1">
      <protection locked="0"/>
    </xf>
    <xf numFmtId="0" fontId="14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6" applyNumberFormat="1" applyFont="1" applyFill="1" applyBorder="1" applyAlignment="1" applyProtection="1">
      <alignment horizontal="left" vertical="center"/>
      <protection locked="0"/>
    </xf>
    <xf numFmtId="0" fontId="58" fillId="0" borderId="28" xfId="0" applyFont="1" applyBorder="1"/>
    <xf numFmtId="0" fontId="70" fillId="0" borderId="0" xfId="6" applyNumberFormat="1" applyFont="1" applyAlignment="1" applyProtection="1">
      <alignment horizontal="center" vertical="center" wrapText="1"/>
      <protection hidden="1"/>
    </xf>
    <xf numFmtId="0" fontId="39" fillId="0" borderId="0" xfId="6" applyNumberFormat="1" applyFont="1" applyAlignment="1" applyProtection="1">
      <alignment horizontal="center"/>
      <protection hidden="1"/>
    </xf>
    <xf numFmtId="0" fontId="5" fillId="2" borderId="0" xfId="6" applyNumberFormat="1" applyFont="1" applyFill="1" applyBorder="1" applyAlignment="1" applyProtection="1">
      <alignment horizontal="center" vertical="center"/>
      <protection hidden="1"/>
    </xf>
    <xf numFmtId="0" fontId="6" fillId="2" borderId="0" xfId="6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6" applyNumberFormat="1" applyFont="1" applyFill="1" applyBorder="1" applyAlignment="1" applyProtection="1">
      <alignment horizontal="center" vertical="top"/>
      <protection hidden="1"/>
    </xf>
    <xf numFmtId="0" fontId="9" fillId="2" borderId="0" xfId="6" applyNumberFormat="1" applyFont="1" applyFill="1" applyBorder="1" applyAlignment="1" applyProtection="1">
      <alignment horizontal="center" vertical="top" wrapText="1"/>
      <protection hidden="1"/>
    </xf>
    <xf numFmtId="0" fontId="3" fillId="4" borderId="1" xfId="6" applyNumberFormat="1" applyFont="1" applyFill="1" applyBorder="1" applyAlignment="1" applyProtection="1">
      <alignment horizontal="center" vertical="top"/>
      <protection locked="0"/>
    </xf>
    <xf numFmtId="0" fontId="11" fillId="5" borderId="2" xfId="6" applyNumberFormat="1" applyFont="1" applyFill="1" applyBorder="1" applyAlignment="1" applyProtection="1">
      <alignment horizontal="center" vertical="center" wrapText="1"/>
      <protection hidden="1"/>
    </xf>
    <xf numFmtId="0" fontId="12" fillId="5" borderId="3" xfId="6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6" applyNumberFormat="1" applyFont="1" applyFill="1" applyBorder="1" applyAlignment="1">
      <alignment horizontal="center" vertical="center" wrapText="1"/>
    </xf>
    <xf numFmtId="0" fontId="16" fillId="5" borderId="7" xfId="6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6" applyNumberFormat="1" applyFont="1" applyFill="1" applyBorder="1" applyAlignment="1">
      <alignment horizontal="center" vertical="center" wrapText="1"/>
    </xf>
    <xf numFmtId="164" fontId="2" fillId="0" borderId="0" xfId="6" applyNumberFormat="1" applyFont="1" applyFill="1" applyBorder="1" applyAlignment="1">
      <alignment horizontal="center" vertical="center" wrapText="1"/>
    </xf>
    <xf numFmtId="0" fontId="18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NumberFormat="1" applyFont="1" applyFill="1" applyBorder="1" applyAlignment="1">
      <alignment horizontal="right"/>
    </xf>
    <xf numFmtId="0" fontId="14" fillId="9" borderId="17" xfId="6" applyNumberFormat="1" applyFont="1" applyFill="1" applyBorder="1" applyAlignment="1" applyProtection="1">
      <alignment horizontal="right"/>
      <protection hidden="1"/>
    </xf>
    <xf numFmtId="0" fontId="3" fillId="9" borderId="5" xfId="6" applyNumberFormat="1" applyFont="1" applyFill="1" applyBorder="1" applyAlignment="1" applyProtection="1">
      <alignment horizontal="center" vertical="center" wrapText="1"/>
      <protection hidden="1"/>
    </xf>
    <xf numFmtId="0" fontId="33" fillId="9" borderId="18" xfId="6" applyNumberFormat="1" applyFont="1" applyFill="1" applyBorder="1" applyAlignment="1" applyProtection="1">
      <alignment horizontal="center"/>
      <protection hidden="1"/>
    </xf>
    <xf numFmtId="0" fontId="14" fillId="9" borderId="17" xfId="6" applyNumberFormat="1" applyFont="1" applyFill="1" applyBorder="1" applyAlignment="1" applyProtection="1">
      <alignment horizontal="right" vertical="center"/>
      <protection hidden="1"/>
    </xf>
    <xf numFmtId="0" fontId="3" fillId="9" borderId="19" xfId="6" applyNumberFormat="1" applyFont="1" applyFill="1" applyBorder="1" applyAlignment="1" applyProtection="1">
      <alignment horizontal="center" vertical="center" wrapText="1"/>
      <protection hidden="1"/>
    </xf>
    <xf numFmtId="0" fontId="3" fillId="10" borderId="19" xfId="6" applyNumberFormat="1" applyFont="1" applyFill="1" applyBorder="1" applyAlignment="1" applyProtection="1">
      <alignment horizontal="center" vertical="center" wrapText="1"/>
      <protection hidden="1"/>
    </xf>
    <xf numFmtId="0" fontId="35" fillId="9" borderId="18" xfId="6" applyNumberFormat="1" applyFont="1" applyFill="1" applyBorder="1" applyAlignment="1" applyProtection="1">
      <alignment horizontal="center"/>
      <protection hidden="1"/>
    </xf>
    <xf numFmtId="0" fontId="14" fillId="9" borderId="17" xfId="6" applyNumberFormat="1" applyFont="1" applyFill="1" applyBorder="1" applyAlignment="1" applyProtection="1">
      <alignment horizontal="center"/>
      <protection hidden="1"/>
    </xf>
    <xf numFmtId="0" fontId="29" fillId="9" borderId="18" xfId="6" applyNumberFormat="1" applyFont="1" applyFill="1" applyBorder="1" applyAlignment="1" applyProtection="1">
      <alignment horizontal="center" vertical="center" wrapText="1"/>
      <protection hidden="1"/>
    </xf>
    <xf numFmtId="0" fontId="14" fillId="9" borderId="18" xfId="6" applyNumberFormat="1" applyFont="1" applyFill="1" applyBorder="1" applyAlignment="1" applyProtection="1">
      <alignment horizontal="center"/>
      <protection hidden="1"/>
    </xf>
    <xf numFmtId="0" fontId="41" fillId="8" borderId="0" xfId="6" applyNumberFormat="1" applyFont="1" applyFill="1" applyBorder="1" applyAlignment="1" applyProtection="1">
      <alignment horizontal="center"/>
      <protection hidden="1"/>
    </xf>
    <xf numFmtId="0" fontId="49" fillId="3" borderId="0" xfId="6" applyNumberFormat="1" applyFont="1" applyFill="1" applyBorder="1" applyAlignment="1">
      <alignment horizontal="center"/>
    </xf>
    <xf numFmtId="0" fontId="14" fillId="2" borderId="0" xfId="6" applyNumberFormat="1" applyFont="1" applyFill="1" applyBorder="1" applyAlignment="1">
      <alignment horizontal="center" vertical="center"/>
    </xf>
    <xf numFmtId="0" fontId="2" fillId="2" borderId="0" xfId="6" applyNumberFormat="1" applyFont="1" applyFill="1" applyBorder="1" applyAlignment="1">
      <alignment horizontal="center"/>
    </xf>
    <xf numFmtId="0" fontId="10" fillId="8" borderId="26" xfId="6" applyNumberFormat="1" applyFont="1" applyFill="1" applyBorder="1" applyAlignment="1" applyProtection="1">
      <alignment horizontal="center"/>
      <protection hidden="1"/>
    </xf>
    <xf numFmtId="0" fontId="3" fillId="12" borderId="19" xfId="6" applyNumberFormat="1" applyFont="1" applyFill="1" applyBorder="1" applyAlignment="1" applyProtection="1">
      <alignment horizontal="center" vertical="center" wrapText="1"/>
      <protection hidden="1"/>
    </xf>
    <xf numFmtId="0" fontId="14" fillId="9" borderId="27" xfId="6" applyNumberFormat="1" applyFont="1" applyFill="1" applyBorder="1" applyAlignment="1" applyProtection="1">
      <alignment horizontal="center"/>
      <protection hidden="1"/>
    </xf>
    <xf numFmtId="0" fontId="40" fillId="8" borderId="0" xfId="6" applyNumberFormat="1" applyFont="1" applyFill="1" applyBorder="1" applyAlignment="1" applyProtection="1">
      <alignment horizontal="center"/>
      <protection hidden="1"/>
    </xf>
  </cellXfs>
  <cellStyles count="7">
    <cellStyle name="Comma" xfId="1"/>
    <cellStyle name="Comma[0]" xfId="2"/>
    <cellStyle name="Currency" xfId="3"/>
    <cellStyle name="Currency[0]" xfId="4"/>
    <cellStyle name="Normal" xfId="6"/>
    <cellStyle name="Normale" xfId="0" builtinId="0"/>
    <cellStyle name="Percent" xfId="5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DBE5F1"/>
      <rgbColor rgb="00FFFF99"/>
      <rgbColor rgb="0099CCFF"/>
      <rgbColor rgb="00FF99CC"/>
      <rgbColor rgb="00BFBFBF"/>
      <rgbColor rgb="00FFCC99"/>
      <rgbColor rgb="003366FF"/>
      <rgbColor rgb="0033CCCC"/>
      <rgbColor rgb="0092D050"/>
      <rgbColor rgb="00FFC000"/>
      <rgbColor rgb="00FF9900"/>
      <rgbColor rgb="00FF6600"/>
      <rgbColor rgb="004F81BD"/>
      <rgbColor rgb="00A5A5A5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"/>
  <sheetViews>
    <sheetView tabSelected="1" zoomScaleNormal="100" workbookViewId="0">
      <selection activeCell="K5" sqref="K5"/>
    </sheetView>
  </sheetViews>
  <sheetFormatPr defaultRowHeight="15" customHeight="1"/>
  <cols>
    <col min="1" max="2" width="5" style="1" customWidth="1"/>
    <col min="3" max="3" width="38" style="2" customWidth="1"/>
    <col min="4" max="4" width="9" style="2" customWidth="1"/>
    <col min="5" max="5" width="14" style="2" customWidth="1"/>
    <col min="6" max="6" width="25.140625" style="3" customWidth="1"/>
    <col min="7" max="7" width="22" style="4" customWidth="1"/>
    <col min="8" max="8" width="6" style="4" customWidth="1"/>
    <col min="9" max="10" width="22" style="4" customWidth="1"/>
    <col min="11" max="11" width="22.5703125" style="4" customWidth="1"/>
    <col min="12" max="12" width="27" style="4" customWidth="1"/>
    <col min="13" max="13" width="28" style="5" customWidth="1"/>
    <col min="14" max="14" width="12" style="5" customWidth="1"/>
    <col min="15" max="56" width="4" style="5" customWidth="1"/>
  </cols>
  <sheetData>
    <row r="1" spans="1:56" ht="36.75" customHeight="1">
      <c r="A1" s="194" t="s">
        <v>165</v>
      </c>
      <c r="B1" s="194"/>
      <c r="C1" s="194"/>
      <c r="D1" s="195" t="s">
        <v>166</v>
      </c>
      <c r="E1" s="195"/>
      <c r="F1" s="195"/>
      <c r="G1" s="195"/>
      <c r="H1" s="195"/>
      <c r="I1" s="195"/>
      <c r="J1" s="195"/>
      <c r="K1" s="195"/>
      <c r="L1" s="196"/>
      <c r="M1" s="196"/>
      <c r="N1" s="6"/>
    </row>
    <row r="2" spans="1:56" ht="33" customHeight="1">
      <c r="A2" s="197"/>
      <c r="B2" s="197"/>
      <c r="C2" s="197"/>
      <c r="D2" s="198"/>
      <c r="E2" s="198"/>
      <c r="F2" s="198"/>
      <c r="G2" s="198"/>
      <c r="H2" s="198"/>
      <c r="I2" s="198"/>
      <c r="J2" s="198"/>
      <c r="K2" s="198"/>
      <c r="L2" s="196"/>
      <c r="M2" s="196"/>
      <c r="N2" s="6"/>
    </row>
    <row r="3" spans="1:56" ht="10.5" customHeight="1">
      <c r="A3" s="7"/>
      <c r="B3" s="7"/>
      <c r="C3" s="8"/>
      <c r="D3" s="199"/>
      <c r="E3" s="199"/>
      <c r="F3" s="199"/>
      <c r="G3" s="9"/>
      <c r="H3" s="9"/>
      <c r="I3" s="10"/>
      <c r="J3" s="9"/>
      <c r="K3" s="9"/>
      <c r="L3" s="196"/>
      <c r="M3" s="196"/>
      <c r="N3" s="6"/>
    </row>
    <row r="4" spans="1:56" ht="28.5" customHeight="1">
      <c r="A4" s="200" t="s">
        <v>21</v>
      </c>
      <c r="B4" s="200"/>
      <c r="C4" s="200"/>
      <c r="D4" s="201" t="s">
        <v>119</v>
      </c>
      <c r="E4" s="201"/>
      <c r="F4" s="201"/>
      <c r="G4" s="201"/>
      <c r="H4" s="11"/>
      <c r="I4" s="12" t="s">
        <v>135</v>
      </c>
      <c r="J4" s="13" t="s">
        <v>1</v>
      </c>
      <c r="K4" s="13" t="s">
        <v>120</v>
      </c>
      <c r="L4" s="196"/>
      <c r="M4" s="196"/>
      <c r="N4" s="14"/>
      <c r="O4" s="202"/>
      <c r="P4" s="202"/>
      <c r="Q4" s="202"/>
      <c r="R4" s="202"/>
      <c r="S4" s="202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ht="24" customHeight="1">
      <c r="A5" s="203" t="s">
        <v>100</v>
      </c>
      <c r="B5" s="203"/>
      <c r="C5" s="16"/>
      <c r="D5" s="204"/>
      <c r="E5" s="204"/>
      <c r="F5" s="204"/>
      <c r="G5" s="204"/>
      <c r="H5" s="17"/>
      <c r="I5" s="18" t="s">
        <v>161</v>
      </c>
      <c r="J5" s="19"/>
      <c r="K5" s="20" t="s">
        <v>173</v>
      </c>
      <c r="L5" s="205" t="s">
        <v>127</v>
      </c>
      <c r="M5" s="205"/>
      <c r="N5" s="21"/>
      <c r="O5" s="206"/>
      <c r="P5" s="206"/>
      <c r="Q5" s="206"/>
      <c r="R5" s="206"/>
      <c r="S5" s="207"/>
      <c r="T5" s="207"/>
      <c r="U5" s="207"/>
      <c r="V5" s="206"/>
      <c r="W5" s="206"/>
      <c r="X5" s="206"/>
      <c r="Y5" s="206"/>
      <c r="Z5" s="207"/>
      <c r="AA5" s="207"/>
      <c r="AB5" s="207"/>
      <c r="AC5" s="206"/>
      <c r="AD5" s="206"/>
      <c r="AE5" s="206"/>
      <c r="AF5" s="206"/>
      <c r="AG5" s="207"/>
      <c r="AH5" s="207"/>
      <c r="AI5" s="207"/>
      <c r="AJ5" s="206"/>
      <c r="AK5" s="206"/>
      <c r="AL5" s="206"/>
      <c r="AM5" s="206"/>
      <c r="AN5" s="207"/>
      <c r="AO5" s="207"/>
      <c r="AP5" s="207"/>
      <c r="AQ5" s="206"/>
      <c r="AR5" s="206"/>
      <c r="AS5" s="206"/>
      <c r="AT5" s="206"/>
      <c r="AU5" s="207"/>
      <c r="AV5" s="207"/>
      <c r="AW5" s="207"/>
      <c r="AX5" s="206"/>
      <c r="AY5" s="206"/>
      <c r="AZ5" s="206"/>
      <c r="BA5" s="206"/>
      <c r="BB5" s="207"/>
      <c r="BC5" s="207"/>
      <c r="BD5" s="207"/>
    </row>
    <row r="6" spans="1:56" ht="24" customHeight="1">
      <c r="A6" s="24"/>
      <c r="B6" s="25"/>
      <c r="C6" s="26" t="s">
        <v>152</v>
      </c>
      <c r="D6" s="208"/>
      <c r="E6" s="208"/>
      <c r="F6" s="208"/>
      <c r="G6" s="208"/>
      <c r="H6" s="27"/>
      <c r="I6" s="28"/>
      <c r="J6" s="29"/>
      <c r="K6" s="30"/>
      <c r="L6" s="31"/>
      <c r="M6" s="32"/>
      <c r="N6" s="21"/>
      <c r="O6" s="22"/>
      <c r="P6" s="22"/>
      <c r="Q6" s="22"/>
      <c r="R6" s="22"/>
      <c r="S6" s="23"/>
      <c r="T6" s="33"/>
      <c r="U6" s="33"/>
      <c r="V6" s="22"/>
      <c r="W6" s="22"/>
      <c r="X6" s="22"/>
      <c r="Y6" s="22"/>
      <c r="Z6" s="23"/>
      <c r="AA6" s="33"/>
      <c r="AB6" s="33"/>
      <c r="AC6" s="22"/>
      <c r="AD6" s="22"/>
      <c r="AE6" s="22"/>
      <c r="AF6" s="22"/>
      <c r="AG6" s="23"/>
      <c r="AH6" s="33"/>
      <c r="AI6" s="33"/>
      <c r="AJ6" s="22"/>
      <c r="AK6" s="22"/>
      <c r="AL6" s="22"/>
      <c r="AM6" s="22"/>
      <c r="AN6" s="23"/>
      <c r="AO6" s="33"/>
      <c r="AP6" s="33"/>
      <c r="AQ6" s="22"/>
      <c r="AR6" s="22"/>
      <c r="AS6" s="22"/>
      <c r="AT6" s="22"/>
      <c r="AU6" s="23"/>
      <c r="AV6" s="33"/>
      <c r="AW6" s="33"/>
      <c r="AX6" s="22"/>
      <c r="AY6" s="22"/>
      <c r="AZ6" s="22"/>
      <c r="BA6" s="22"/>
      <c r="BB6" s="23"/>
      <c r="BC6" s="33"/>
      <c r="BD6" s="33"/>
    </row>
    <row r="7" spans="1:56" ht="46.5" customHeight="1">
      <c r="A7" s="34" t="s">
        <v>63</v>
      </c>
      <c r="B7" s="35" t="s">
        <v>96</v>
      </c>
      <c r="C7" s="189" t="s">
        <v>150</v>
      </c>
      <c r="D7" s="36" t="s">
        <v>20</v>
      </c>
      <c r="E7" s="37" t="s">
        <v>118</v>
      </c>
      <c r="F7" s="183" t="s">
        <v>110</v>
      </c>
      <c r="G7" s="184" t="s">
        <v>39</v>
      </c>
      <c r="H7" s="38" t="s">
        <v>116</v>
      </c>
      <c r="I7" s="34" t="s">
        <v>104</v>
      </c>
      <c r="J7" s="34" t="s">
        <v>142</v>
      </c>
      <c r="K7" s="34" t="s">
        <v>94</v>
      </c>
      <c r="L7" s="39" t="s">
        <v>83</v>
      </c>
      <c r="M7" s="40" t="s">
        <v>57</v>
      </c>
      <c r="N7" s="41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</row>
    <row r="8" spans="1:56" ht="20.100000000000001" customHeight="1">
      <c r="A8" s="42">
        <v>1</v>
      </c>
      <c r="B8" s="104" t="s">
        <v>78</v>
      </c>
      <c r="C8" s="187" t="s">
        <v>162</v>
      </c>
      <c r="D8" s="188"/>
      <c r="E8" s="181"/>
      <c r="F8" s="186"/>
      <c r="G8" s="186"/>
      <c r="H8" s="182"/>
      <c r="I8" s="49"/>
      <c r="J8" s="50"/>
      <c r="K8" s="51"/>
      <c r="L8" s="50"/>
      <c r="M8" s="52"/>
      <c r="N8" s="53"/>
    </row>
    <row r="9" spans="1:56" ht="20.100000000000001" customHeight="1">
      <c r="A9" s="42">
        <v>2</v>
      </c>
      <c r="B9" s="104" t="s">
        <v>76</v>
      </c>
      <c r="C9" s="187" t="s">
        <v>163</v>
      </c>
      <c r="D9" s="188"/>
      <c r="E9" s="181"/>
      <c r="F9" s="186"/>
      <c r="G9" s="186"/>
      <c r="H9" s="182"/>
      <c r="I9" s="49"/>
      <c r="J9" s="50"/>
      <c r="K9" s="51"/>
      <c r="L9" s="50"/>
      <c r="M9" s="52"/>
      <c r="N9" s="53"/>
    </row>
    <row r="10" spans="1:56" ht="20.100000000000001" customHeight="1">
      <c r="A10" s="42">
        <v>3</v>
      </c>
      <c r="B10" s="104" t="s">
        <v>76</v>
      </c>
      <c r="C10" s="187" t="s">
        <v>164</v>
      </c>
      <c r="D10" s="188"/>
      <c r="E10" s="181"/>
      <c r="F10" s="187"/>
      <c r="G10" s="186"/>
      <c r="H10" s="182"/>
      <c r="I10" s="49"/>
      <c r="J10" s="50"/>
      <c r="K10" s="51"/>
      <c r="L10" s="50"/>
      <c r="M10" s="52"/>
      <c r="N10" s="53"/>
    </row>
    <row r="11" spans="1:56" ht="20.100000000000001" customHeight="1">
      <c r="A11" s="42">
        <v>4</v>
      </c>
      <c r="B11" s="104"/>
      <c r="C11" s="187"/>
      <c r="D11" s="188"/>
      <c r="E11" s="181"/>
      <c r="F11" s="186"/>
      <c r="G11" s="186"/>
      <c r="H11" s="182"/>
      <c r="I11" s="49"/>
      <c r="J11" s="50"/>
      <c r="K11" s="51"/>
      <c r="L11" s="50"/>
      <c r="M11" s="52"/>
      <c r="N11" s="53"/>
    </row>
    <row r="12" spans="1:56" ht="20.100000000000001" customHeight="1">
      <c r="A12" s="42">
        <v>5</v>
      </c>
      <c r="B12" s="104"/>
      <c r="C12" s="187"/>
      <c r="D12" s="188"/>
      <c r="E12" s="181"/>
      <c r="F12" s="186"/>
      <c r="G12" s="186"/>
      <c r="H12" s="182"/>
      <c r="I12" s="49"/>
      <c r="J12" s="50"/>
      <c r="K12" s="51"/>
      <c r="L12" s="50"/>
      <c r="M12" s="52"/>
      <c r="N12" s="53"/>
    </row>
    <row r="13" spans="1:56" ht="20.100000000000001" customHeight="1">
      <c r="A13" s="42">
        <v>6</v>
      </c>
      <c r="B13" s="104"/>
      <c r="C13" s="187"/>
      <c r="D13" s="188"/>
      <c r="E13" s="181"/>
      <c r="F13" s="186"/>
      <c r="G13" s="186"/>
      <c r="H13" s="182"/>
      <c r="I13" s="49"/>
      <c r="J13" s="50"/>
      <c r="K13" s="51"/>
      <c r="L13" s="50"/>
      <c r="M13" s="52"/>
      <c r="N13" s="53"/>
    </row>
    <row r="14" spans="1:56" ht="20.100000000000001" customHeight="1">
      <c r="A14" s="42">
        <v>7</v>
      </c>
      <c r="B14" s="104"/>
      <c r="C14" s="187"/>
      <c r="D14" s="188"/>
      <c r="E14" s="181"/>
      <c r="F14" s="186"/>
      <c r="G14" s="186"/>
      <c r="H14" s="182"/>
      <c r="I14" s="49"/>
      <c r="J14" s="50"/>
      <c r="K14" s="51"/>
      <c r="L14" s="50"/>
      <c r="M14" s="52"/>
      <c r="N14" s="53"/>
    </row>
    <row r="15" spans="1:56" ht="20.100000000000001" customHeight="1">
      <c r="A15" s="42">
        <v>8</v>
      </c>
      <c r="B15" s="104"/>
      <c r="C15" s="187"/>
      <c r="D15" s="188"/>
      <c r="E15" s="181"/>
      <c r="F15" s="186"/>
      <c r="G15" s="186"/>
      <c r="H15" s="182"/>
      <c r="I15" s="49"/>
      <c r="J15" s="50"/>
      <c r="K15" s="51"/>
      <c r="L15" s="50"/>
      <c r="M15" s="52"/>
      <c r="N15" s="53"/>
    </row>
    <row r="16" spans="1:56" ht="20.100000000000001" customHeight="1">
      <c r="A16" s="42">
        <v>9</v>
      </c>
      <c r="B16" s="104"/>
      <c r="C16" s="187"/>
      <c r="D16" s="188"/>
      <c r="E16" s="181"/>
      <c r="F16" s="186"/>
      <c r="G16" s="186"/>
      <c r="H16" s="182"/>
      <c r="I16" s="49"/>
      <c r="J16" s="50"/>
      <c r="K16" s="51"/>
      <c r="L16" s="50"/>
      <c r="M16" s="52"/>
      <c r="N16" s="53"/>
    </row>
    <row r="17" spans="1:14" ht="20.100000000000001" customHeight="1">
      <c r="A17" s="42">
        <v>10</v>
      </c>
      <c r="B17" s="104"/>
      <c r="C17" s="187"/>
      <c r="D17" s="188"/>
      <c r="E17" s="181"/>
      <c r="F17" s="186"/>
      <c r="G17" s="186"/>
      <c r="H17" s="182"/>
      <c r="I17" s="49"/>
      <c r="J17" s="50"/>
      <c r="K17" s="51"/>
      <c r="L17" s="50"/>
      <c r="M17" s="52"/>
      <c r="N17" s="53"/>
    </row>
    <row r="18" spans="1:14" ht="20.100000000000001" customHeight="1">
      <c r="A18" s="42">
        <v>11</v>
      </c>
      <c r="B18" s="104"/>
      <c r="C18" s="187"/>
      <c r="D18" s="188"/>
      <c r="E18" s="181"/>
      <c r="F18" s="186"/>
      <c r="G18" s="186"/>
      <c r="H18" s="182"/>
      <c r="I18" s="49"/>
      <c r="J18" s="50"/>
      <c r="K18" s="51"/>
      <c r="L18" s="50"/>
      <c r="M18" s="52"/>
      <c r="N18" s="53"/>
    </row>
    <row r="19" spans="1:14" ht="20.100000000000001" customHeight="1">
      <c r="A19" s="42">
        <v>12</v>
      </c>
      <c r="B19" s="104"/>
      <c r="C19" s="191"/>
      <c r="D19" s="188"/>
      <c r="E19" s="181"/>
      <c r="F19" s="186"/>
      <c r="G19" s="186"/>
      <c r="H19" s="182"/>
      <c r="I19" s="49"/>
      <c r="J19" s="50"/>
      <c r="K19" s="51"/>
      <c r="L19" s="50"/>
      <c r="M19" s="52"/>
      <c r="N19" s="53"/>
    </row>
    <row r="20" spans="1:14" ht="20.100000000000001" customHeight="1">
      <c r="A20" s="42">
        <v>13</v>
      </c>
      <c r="B20" s="104"/>
      <c r="C20" s="191"/>
      <c r="D20" s="188"/>
      <c r="E20" s="181"/>
      <c r="F20" s="186"/>
      <c r="G20" s="186"/>
      <c r="H20" s="182"/>
      <c r="I20" s="49"/>
      <c r="J20" s="50"/>
      <c r="K20" s="51"/>
      <c r="L20" s="50"/>
      <c r="M20" s="52"/>
      <c r="N20" s="53"/>
    </row>
    <row r="21" spans="1:14" ht="20.100000000000001" customHeight="1">
      <c r="A21" s="42">
        <v>14</v>
      </c>
      <c r="B21" s="104"/>
      <c r="C21" s="187"/>
      <c r="D21" s="188"/>
      <c r="E21" s="181"/>
      <c r="F21" s="186"/>
      <c r="G21" s="186"/>
      <c r="H21" s="182"/>
      <c r="I21" s="49"/>
      <c r="J21" s="50"/>
      <c r="K21" s="51"/>
      <c r="L21" s="50"/>
      <c r="M21" s="52"/>
      <c r="N21" s="53"/>
    </row>
    <row r="22" spans="1:14" ht="20.100000000000001" customHeight="1">
      <c r="A22" s="42">
        <v>15</v>
      </c>
      <c r="B22" s="104"/>
      <c r="C22" s="187"/>
      <c r="D22" s="188"/>
      <c r="E22" s="181"/>
      <c r="F22" s="186"/>
      <c r="G22" s="186"/>
      <c r="H22" s="182"/>
      <c r="I22" s="49"/>
      <c r="J22" s="50"/>
      <c r="K22" s="51"/>
      <c r="L22" s="50"/>
      <c r="M22" s="54"/>
      <c r="N22" s="53"/>
    </row>
    <row r="23" spans="1:14" ht="20.100000000000001" customHeight="1">
      <c r="A23" s="42">
        <v>16</v>
      </c>
      <c r="B23" s="104"/>
      <c r="C23" s="187"/>
      <c r="D23" s="188"/>
      <c r="E23" s="181"/>
      <c r="F23" s="186"/>
      <c r="G23" s="186"/>
      <c r="H23" s="182"/>
      <c r="I23" s="49"/>
      <c r="J23" s="50"/>
      <c r="K23" s="51"/>
      <c r="L23" s="50"/>
      <c r="M23" s="52"/>
      <c r="N23" s="53"/>
    </row>
    <row r="24" spans="1:14" ht="20.100000000000001" customHeight="1">
      <c r="A24" s="42">
        <v>17</v>
      </c>
      <c r="B24" s="104"/>
      <c r="C24" s="187"/>
      <c r="D24" s="188"/>
      <c r="E24" s="181"/>
      <c r="F24" s="187"/>
      <c r="G24" s="186"/>
      <c r="H24" s="182"/>
      <c r="I24" s="49"/>
      <c r="J24" s="50"/>
      <c r="K24" s="51"/>
      <c r="L24" s="50"/>
      <c r="M24" s="52"/>
      <c r="N24" s="53"/>
    </row>
    <row r="25" spans="1:14" ht="20.100000000000001" customHeight="1">
      <c r="A25" s="42">
        <v>18</v>
      </c>
      <c r="B25" s="104"/>
      <c r="C25" s="187"/>
      <c r="D25" s="188"/>
      <c r="E25" s="181"/>
      <c r="F25" s="186"/>
      <c r="G25" s="186"/>
      <c r="H25" s="182"/>
      <c r="I25" s="49"/>
      <c r="J25" s="50"/>
      <c r="K25" s="51"/>
      <c r="L25" s="50"/>
      <c r="M25" s="52"/>
      <c r="N25" s="53"/>
    </row>
    <row r="26" spans="1:14" ht="20.100000000000001" customHeight="1">
      <c r="A26" s="42">
        <v>19</v>
      </c>
      <c r="B26" s="104"/>
      <c r="C26" s="187"/>
      <c r="D26" s="188"/>
      <c r="E26" s="181"/>
      <c r="F26" s="186"/>
      <c r="G26" s="186"/>
      <c r="H26" s="182"/>
      <c r="I26" s="49"/>
      <c r="J26" s="50"/>
      <c r="K26" s="51"/>
      <c r="L26" s="50"/>
      <c r="M26" s="52"/>
      <c r="N26" s="53"/>
    </row>
    <row r="27" spans="1:14" ht="20.100000000000001" customHeight="1">
      <c r="A27" s="42">
        <v>20</v>
      </c>
      <c r="B27" s="104"/>
      <c r="C27" s="187"/>
      <c r="D27" s="188"/>
      <c r="E27" s="181"/>
      <c r="F27" s="186"/>
      <c r="G27" s="186"/>
      <c r="H27" s="182"/>
      <c r="I27" s="49"/>
      <c r="J27" s="50"/>
      <c r="K27" s="51"/>
      <c r="L27" s="50"/>
      <c r="M27" s="52"/>
      <c r="N27" s="53"/>
    </row>
    <row r="28" spans="1:14" ht="20.100000000000001" customHeight="1">
      <c r="A28" s="42">
        <v>21</v>
      </c>
      <c r="B28" s="104"/>
      <c r="C28" s="187"/>
      <c r="D28" s="188"/>
      <c r="E28" s="181"/>
      <c r="F28" s="186"/>
      <c r="G28" s="186"/>
      <c r="H28" s="182"/>
      <c r="I28" s="49"/>
      <c r="J28" s="50"/>
      <c r="K28" s="51"/>
      <c r="L28" s="50"/>
      <c r="M28" s="52"/>
      <c r="N28" s="53"/>
    </row>
    <row r="29" spans="1:14" ht="20.100000000000001" customHeight="1">
      <c r="A29" s="42">
        <v>22</v>
      </c>
      <c r="B29" s="43"/>
      <c r="C29" s="190"/>
      <c r="D29" s="45"/>
      <c r="E29" s="46"/>
      <c r="F29" s="185"/>
      <c r="G29" s="185"/>
      <c r="H29" s="48"/>
      <c r="I29" s="49"/>
      <c r="J29" s="50"/>
      <c r="K29" s="51"/>
      <c r="L29" s="50"/>
      <c r="M29" s="52"/>
      <c r="N29" s="53"/>
    </row>
    <row r="30" spans="1:14" ht="20.100000000000001" customHeight="1">
      <c r="A30" s="42">
        <v>23</v>
      </c>
      <c r="B30" s="43"/>
      <c r="C30" s="44"/>
      <c r="D30" s="45"/>
      <c r="E30" s="46"/>
      <c r="F30" s="47"/>
      <c r="G30" s="47"/>
      <c r="H30" s="48"/>
      <c r="I30" s="49"/>
      <c r="J30" s="50"/>
      <c r="K30" s="51"/>
      <c r="L30" s="50"/>
      <c r="M30" s="52"/>
      <c r="N30" s="53"/>
    </row>
    <row r="31" spans="1:14" ht="20.100000000000001" customHeight="1">
      <c r="A31" s="42">
        <v>24</v>
      </c>
      <c r="B31" s="43"/>
      <c r="C31" s="44"/>
      <c r="D31" s="45"/>
      <c r="E31" s="56"/>
      <c r="F31" s="55"/>
      <c r="G31" s="55"/>
      <c r="H31" s="57"/>
      <c r="I31" s="57"/>
      <c r="J31" s="50"/>
      <c r="K31" s="51"/>
      <c r="L31" s="50"/>
      <c r="M31" s="52"/>
      <c r="N31" s="53"/>
    </row>
    <row r="32" spans="1:14" ht="20.100000000000001" customHeight="1">
      <c r="A32" s="42">
        <v>25</v>
      </c>
      <c r="B32" s="43"/>
      <c r="C32" s="44"/>
      <c r="D32" s="45"/>
      <c r="E32" s="56"/>
      <c r="F32" s="55"/>
      <c r="G32" s="55"/>
      <c r="H32" s="57"/>
      <c r="I32" s="57"/>
      <c r="J32" s="50"/>
      <c r="K32" s="51"/>
      <c r="L32" s="50"/>
      <c r="M32" s="52"/>
      <c r="N32" s="53"/>
    </row>
    <row r="33" spans="1:14" ht="20.100000000000001" customHeight="1">
      <c r="A33" s="42">
        <v>26</v>
      </c>
      <c r="B33" s="43"/>
      <c r="C33" s="44"/>
      <c r="D33" s="45"/>
      <c r="E33" s="56"/>
      <c r="F33" s="55"/>
      <c r="G33" s="55"/>
      <c r="H33" s="57"/>
      <c r="I33" s="57"/>
      <c r="J33" s="50"/>
      <c r="K33" s="51"/>
      <c r="L33" s="50"/>
      <c r="M33" s="52"/>
      <c r="N33" s="53"/>
    </row>
    <row r="34" spans="1:14" ht="20.100000000000001" customHeight="1">
      <c r="A34" s="42">
        <v>27</v>
      </c>
      <c r="B34" s="43"/>
      <c r="C34" s="45"/>
      <c r="D34" s="55"/>
      <c r="E34" s="56"/>
      <c r="F34" s="55"/>
      <c r="G34" s="55"/>
      <c r="H34" s="57"/>
      <c r="I34" s="57"/>
      <c r="J34" s="50"/>
      <c r="K34" s="51"/>
      <c r="L34" s="50"/>
      <c r="M34" s="52"/>
      <c r="N34" s="53"/>
    </row>
    <row r="35" spans="1:14" ht="20.100000000000001" customHeight="1">
      <c r="A35" s="42">
        <v>28</v>
      </c>
      <c r="B35" s="43"/>
      <c r="C35" s="58"/>
      <c r="D35" s="55"/>
      <c r="E35" s="56"/>
      <c r="F35" s="55"/>
      <c r="G35" s="55"/>
      <c r="H35" s="57"/>
      <c r="I35" s="57"/>
      <c r="J35" s="50"/>
      <c r="K35" s="51"/>
      <c r="L35" s="50"/>
      <c r="M35" s="52"/>
      <c r="N35" s="53"/>
    </row>
    <row r="36" spans="1:14" ht="20.100000000000001" customHeight="1">
      <c r="A36" s="42">
        <v>29</v>
      </c>
      <c r="B36" s="43"/>
      <c r="C36" s="58"/>
      <c r="D36" s="55"/>
      <c r="E36" s="56"/>
      <c r="F36" s="55"/>
      <c r="G36" s="55"/>
      <c r="H36" s="57"/>
      <c r="I36" s="57"/>
      <c r="J36" s="50"/>
      <c r="K36" s="51"/>
      <c r="L36" s="50"/>
      <c r="M36" s="52"/>
      <c r="N36" s="53"/>
    </row>
    <row r="37" spans="1:14" ht="20.100000000000001" customHeight="1">
      <c r="A37" s="42">
        <v>30</v>
      </c>
      <c r="B37" s="43"/>
      <c r="C37" s="58"/>
      <c r="D37" s="55"/>
      <c r="E37" s="56"/>
      <c r="F37" s="55"/>
      <c r="G37" s="55"/>
      <c r="H37" s="57"/>
      <c r="I37" s="57"/>
      <c r="J37" s="50"/>
      <c r="K37" s="51"/>
      <c r="L37" s="50"/>
      <c r="M37" s="52"/>
      <c r="N37" s="53"/>
    </row>
    <row r="38" spans="1:14" ht="20.100000000000001" customHeight="1">
      <c r="A38" s="42">
        <v>31</v>
      </c>
      <c r="B38" s="43"/>
      <c r="C38" s="58"/>
      <c r="D38" s="55"/>
      <c r="E38" s="56"/>
      <c r="F38" s="55"/>
      <c r="G38" s="55"/>
      <c r="H38" s="57"/>
      <c r="I38" s="57"/>
      <c r="J38" s="50"/>
      <c r="K38" s="51"/>
      <c r="L38" s="59"/>
      <c r="M38" s="53"/>
      <c r="N38" s="53"/>
    </row>
    <row r="39" spans="1:14" ht="20.100000000000001" customHeight="1">
      <c r="A39" s="42">
        <v>32</v>
      </c>
      <c r="B39" s="43"/>
      <c r="C39" s="58"/>
      <c r="D39" s="55"/>
      <c r="E39" s="56"/>
      <c r="F39" s="55"/>
      <c r="G39" s="55"/>
      <c r="H39" s="57"/>
      <c r="I39" s="57"/>
      <c r="J39" s="50"/>
      <c r="K39" s="51"/>
      <c r="L39" s="59"/>
      <c r="M39" s="53"/>
      <c r="N39" s="53"/>
    </row>
    <row r="40" spans="1:14" ht="20.100000000000001" customHeight="1">
      <c r="A40" s="42">
        <v>33</v>
      </c>
      <c r="B40" s="43"/>
      <c r="C40" s="58"/>
      <c r="D40" s="55"/>
      <c r="E40" s="56"/>
      <c r="F40" s="55"/>
      <c r="G40" s="55"/>
      <c r="H40" s="57"/>
      <c r="I40" s="57"/>
      <c r="J40" s="50"/>
      <c r="K40" s="51"/>
      <c r="L40" s="59"/>
      <c r="M40" s="53"/>
      <c r="N40" s="53"/>
    </row>
    <row r="41" spans="1:14" ht="20.100000000000001" customHeight="1">
      <c r="A41" s="42">
        <v>34</v>
      </c>
      <c r="B41" s="43"/>
      <c r="C41" s="58"/>
      <c r="D41" s="55"/>
      <c r="E41" s="56"/>
      <c r="F41" s="55"/>
      <c r="G41" s="55"/>
      <c r="H41" s="57"/>
      <c r="I41" s="57"/>
      <c r="J41" s="50"/>
      <c r="K41" s="51"/>
      <c r="L41" s="59"/>
      <c r="M41" s="53"/>
      <c r="N41" s="53"/>
    </row>
    <row r="42" spans="1:14" ht="20.100000000000001" customHeight="1">
      <c r="A42" s="42">
        <v>35</v>
      </c>
      <c r="B42" s="43"/>
      <c r="C42" s="58"/>
      <c r="D42" s="55"/>
      <c r="E42" s="56"/>
      <c r="F42" s="55"/>
      <c r="G42" s="55"/>
      <c r="H42" s="57"/>
      <c r="I42" s="57"/>
      <c r="J42" s="50"/>
      <c r="K42" s="51"/>
      <c r="L42" s="59"/>
      <c r="M42" s="53"/>
      <c r="N42" s="53"/>
    </row>
    <row r="43" spans="1:14" ht="20.100000000000001" customHeight="1">
      <c r="A43" s="6"/>
      <c r="B43" s="6"/>
      <c r="C43" s="60"/>
      <c r="D43" s="60"/>
      <c r="E43" s="60"/>
      <c r="F43" s="61"/>
      <c r="G43" s="62"/>
      <c r="H43" s="63"/>
      <c r="I43" s="63"/>
      <c r="J43" s="59"/>
      <c r="K43" s="63"/>
      <c r="L43" s="59"/>
      <c r="M43" s="53"/>
      <c r="N43" s="53"/>
    </row>
    <row r="44" spans="1:14" ht="20.100000000000001" customHeight="1">
      <c r="A44" s="6"/>
      <c r="B44" s="6"/>
      <c r="C44" s="60"/>
      <c r="D44" s="60"/>
      <c r="E44" s="60"/>
      <c r="F44" s="61"/>
      <c r="G44" s="62"/>
      <c r="H44" s="63"/>
      <c r="I44" s="63"/>
      <c r="J44" s="59"/>
      <c r="K44" s="63"/>
      <c r="L44" s="59"/>
      <c r="M44" s="53"/>
      <c r="N44" s="53"/>
    </row>
    <row r="45" spans="1:14" ht="20.100000000000001" customHeight="1">
      <c r="A45" s="6"/>
      <c r="B45" s="6"/>
      <c r="C45" s="60"/>
      <c r="D45" s="60"/>
      <c r="E45" s="60"/>
      <c r="F45" s="61"/>
      <c r="G45" s="62"/>
      <c r="H45" s="64"/>
      <c r="I45" s="63"/>
      <c r="J45" s="59"/>
      <c r="K45" s="63"/>
      <c r="L45" s="59"/>
      <c r="M45" s="53"/>
      <c r="N45" s="53"/>
    </row>
    <row r="46" spans="1:14" ht="20.100000000000001" customHeight="1">
      <c r="A46" s="6"/>
      <c r="B46" s="6"/>
      <c r="C46" s="65"/>
      <c r="D46" s="60"/>
      <c r="E46" s="60"/>
      <c r="F46" s="61"/>
      <c r="G46" s="62"/>
      <c r="H46" s="63"/>
      <c r="I46" s="63"/>
      <c r="J46" s="59"/>
      <c r="K46" s="63"/>
      <c r="L46" s="59"/>
      <c r="M46" s="53"/>
      <c r="N46" s="53"/>
    </row>
    <row r="47" spans="1:14" ht="20.100000000000001" customHeight="1">
      <c r="A47" s="6"/>
      <c r="B47" s="6"/>
      <c r="C47" s="65"/>
      <c r="D47" s="60"/>
      <c r="E47" s="60"/>
      <c r="F47" s="61"/>
      <c r="G47" s="62"/>
      <c r="H47" s="63"/>
      <c r="I47" s="63"/>
      <c r="J47" s="59"/>
      <c r="K47" s="63"/>
      <c r="L47" s="59"/>
      <c r="M47" s="53"/>
      <c r="N47" s="53"/>
    </row>
    <row r="48" spans="1:14" ht="20.100000000000001" customHeight="1">
      <c r="A48" s="6"/>
      <c r="B48" s="6"/>
      <c r="C48" s="65"/>
      <c r="D48" s="60"/>
      <c r="E48" s="60"/>
      <c r="F48" s="61"/>
      <c r="G48" s="62"/>
      <c r="H48" s="63"/>
      <c r="I48" s="63"/>
      <c r="J48" s="59"/>
      <c r="K48" s="63"/>
      <c r="L48" s="59"/>
      <c r="M48" s="53"/>
      <c r="N48" s="53"/>
    </row>
    <row r="49" spans="1:14" ht="20.100000000000001" customHeight="1">
      <c r="A49" s="6"/>
      <c r="B49" s="6"/>
      <c r="C49" s="60"/>
      <c r="D49" s="60"/>
      <c r="E49" s="60"/>
      <c r="F49" s="61"/>
      <c r="G49" s="62"/>
      <c r="H49" s="63"/>
      <c r="I49" s="63"/>
      <c r="J49" s="59"/>
      <c r="K49" s="63"/>
      <c r="L49" s="59"/>
      <c r="M49" s="53"/>
      <c r="N49" s="53"/>
    </row>
    <row r="50" spans="1:14" ht="20.100000000000001" customHeight="1">
      <c r="A50" s="6"/>
      <c r="B50" s="6"/>
      <c r="C50" s="60"/>
      <c r="D50" s="60"/>
      <c r="E50" s="60"/>
      <c r="F50" s="61"/>
      <c r="G50" s="62"/>
      <c r="H50" s="63"/>
      <c r="I50" s="63"/>
      <c r="J50" s="59"/>
      <c r="K50" s="63"/>
      <c r="L50" s="59"/>
      <c r="M50" s="53"/>
      <c r="N50" s="53"/>
    </row>
    <row r="51" spans="1:14" ht="20.100000000000001" customHeight="1">
      <c r="A51" s="6"/>
      <c r="B51" s="6"/>
      <c r="C51" s="60"/>
      <c r="D51" s="60"/>
      <c r="E51" s="60"/>
      <c r="F51" s="61"/>
      <c r="G51" s="62"/>
      <c r="H51" s="63"/>
      <c r="I51" s="63"/>
      <c r="J51" s="59"/>
      <c r="K51" s="63"/>
      <c r="L51" s="59"/>
      <c r="M51" s="53"/>
      <c r="N51" s="53"/>
    </row>
    <row r="52" spans="1:14" ht="20.100000000000001" customHeight="1">
      <c r="A52" s="66"/>
      <c r="B52" s="66"/>
      <c r="C52" s="67"/>
      <c r="D52" s="67"/>
      <c r="E52" s="67"/>
      <c r="F52" s="68"/>
      <c r="G52" s="69"/>
      <c r="H52" s="69"/>
      <c r="I52" s="69"/>
      <c r="J52" s="70"/>
      <c r="K52" s="69"/>
      <c r="L52" s="70"/>
      <c r="M52" s="71"/>
      <c r="N52" s="71"/>
    </row>
    <row r="53" spans="1:14" ht="20.100000000000001" customHeight="1">
      <c r="A53" s="66"/>
      <c r="B53" s="66"/>
      <c r="C53" s="72"/>
      <c r="D53" s="72"/>
      <c r="E53" s="72"/>
      <c r="F53" s="73"/>
      <c r="G53" s="74"/>
      <c r="H53" s="69"/>
      <c r="I53" s="69"/>
      <c r="J53" s="70"/>
      <c r="K53" s="69"/>
      <c r="L53" s="70"/>
      <c r="M53" s="71"/>
      <c r="N53" s="71"/>
    </row>
    <row r="54" spans="1:14" ht="20.100000000000001" customHeight="1">
      <c r="A54" s="66"/>
      <c r="B54" s="66"/>
      <c r="C54" s="72"/>
      <c r="D54" s="72"/>
      <c r="E54" s="72"/>
      <c r="F54" s="73"/>
      <c r="G54" s="74"/>
      <c r="H54" s="69"/>
      <c r="I54" s="69"/>
      <c r="J54" s="70"/>
      <c r="K54" s="69"/>
      <c r="L54" s="70"/>
      <c r="M54" s="71"/>
      <c r="N54" s="71"/>
    </row>
    <row r="55" spans="1:14" ht="20.100000000000001" customHeight="1">
      <c r="A55" s="66"/>
      <c r="B55" s="66"/>
      <c r="C55" s="72"/>
      <c r="D55" s="72"/>
      <c r="E55" s="72"/>
      <c r="F55" s="73"/>
      <c r="G55" s="74"/>
      <c r="H55" s="69"/>
      <c r="I55" s="69"/>
      <c r="J55" s="70"/>
      <c r="K55" s="69"/>
      <c r="L55" s="70"/>
      <c r="M55" s="71"/>
      <c r="N55" s="71"/>
    </row>
    <row r="56" spans="1:14" ht="20.100000000000001" customHeight="1">
      <c r="A56" s="66"/>
      <c r="B56" s="66"/>
      <c r="C56" s="72"/>
      <c r="D56" s="72"/>
      <c r="E56" s="72"/>
      <c r="F56" s="73"/>
      <c r="G56" s="74"/>
      <c r="H56" s="69"/>
      <c r="I56" s="69"/>
      <c r="J56" s="70"/>
      <c r="K56" s="69"/>
      <c r="L56" s="70"/>
      <c r="M56" s="71"/>
      <c r="N56" s="71"/>
    </row>
    <row r="57" spans="1:14" ht="20.100000000000001" customHeight="1">
      <c r="A57" s="66"/>
      <c r="B57" s="66"/>
      <c r="C57" s="72"/>
      <c r="D57" s="72"/>
      <c r="E57" s="72"/>
      <c r="F57" s="73"/>
      <c r="G57" s="74"/>
      <c r="H57" s="69"/>
      <c r="I57" s="69"/>
      <c r="J57" s="70"/>
      <c r="K57" s="69"/>
      <c r="L57" s="70"/>
      <c r="M57" s="71"/>
      <c r="N57" s="71"/>
    </row>
    <row r="58" spans="1:14" ht="20.100000000000001" customHeight="1">
      <c r="A58" s="66"/>
      <c r="B58" s="66"/>
      <c r="C58" s="72"/>
      <c r="D58" s="72"/>
      <c r="E58" s="72"/>
      <c r="F58" s="73"/>
      <c r="G58" s="74"/>
      <c r="H58" s="69"/>
      <c r="I58" s="69"/>
      <c r="J58" s="70"/>
      <c r="K58" s="69"/>
      <c r="L58" s="70"/>
      <c r="M58" s="71"/>
      <c r="N58" s="71"/>
    </row>
    <row r="59" spans="1:14" ht="20.100000000000001" customHeight="1">
      <c r="A59" s="66"/>
      <c r="B59" s="66"/>
      <c r="C59" s="72"/>
      <c r="D59" s="72"/>
      <c r="E59" s="72"/>
      <c r="F59" s="73"/>
      <c r="G59" s="74"/>
      <c r="H59" s="69"/>
      <c r="I59" s="69"/>
      <c r="J59" s="70"/>
      <c r="K59" s="69"/>
      <c r="L59" s="70"/>
      <c r="M59" s="71"/>
      <c r="N59" s="71"/>
    </row>
    <row r="60" spans="1:14" ht="20.100000000000001" customHeight="1">
      <c r="A60" s="66"/>
      <c r="B60" s="66"/>
      <c r="C60" s="72"/>
      <c r="D60" s="72"/>
      <c r="E60" s="72"/>
      <c r="F60" s="73"/>
      <c r="G60" s="74"/>
      <c r="H60" s="69"/>
      <c r="I60" s="69"/>
      <c r="J60" s="70"/>
      <c r="K60" s="69"/>
      <c r="L60" s="70"/>
      <c r="M60" s="71"/>
      <c r="N60" s="71"/>
    </row>
    <row r="61" spans="1:14" ht="20.100000000000001" customHeight="1">
      <c r="A61" s="66"/>
      <c r="B61" s="66"/>
      <c r="C61" s="72"/>
      <c r="D61" s="72"/>
      <c r="E61" s="72"/>
      <c r="F61" s="73"/>
      <c r="G61" s="74"/>
      <c r="H61" s="69"/>
      <c r="I61" s="69"/>
      <c r="J61" s="70"/>
      <c r="K61" s="69"/>
      <c r="L61" s="70"/>
      <c r="M61" s="71"/>
      <c r="N61" s="71"/>
    </row>
    <row r="62" spans="1:14" ht="20.100000000000001" customHeight="1">
      <c r="A62" s="66"/>
      <c r="B62" s="66"/>
      <c r="C62" s="72"/>
      <c r="D62" s="72"/>
      <c r="E62" s="72"/>
      <c r="F62" s="73"/>
      <c r="G62" s="74"/>
      <c r="H62" s="69"/>
      <c r="I62" s="69"/>
      <c r="J62" s="70"/>
      <c r="K62" s="69"/>
      <c r="L62" s="70"/>
      <c r="M62" s="71"/>
      <c r="N62" s="71"/>
    </row>
    <row r="63" spans="1:14" ht="20.100000000000001" customHeight="1">
      <c r="A63" s="66"/>
      <c r="B63" s="66"/>
      <c r="C63" s="72"/>
      <c r="D63" s="72"/>
      <c r="E63" s="72"/>
      <c r="F63" s="73"/>
      <c r="G63" s="74"/>
      <c r="H63" s="69"/>
      <c r="I63" s="69"/>
      <c r="J63" s="70"/>
      <c r="K63" s="69"/>
      <c r="L63" s="70"/>
      <c r="M63" s="71"/>
      <c r="N63" s="71"/>
    </row>
    <row r="64" spans="1:14" ht="20.100000000000001" customHeight="1">
      <c r="A64" s="66"/>
      <c r="B64" s="66"/>
      <c r="C64" s="67"/>
      <c r="D64" s="67"/>
      <c r="E64" s="67"/>
      <c r="F64" s="68"/>
      <c r="G64" s="69"/>
      <c r="H64" s="69"/>
      <c r="I64" s="69"/>
      <c r="J64" s="70"/>
      <c r="K64" s="69"/>
      <c r="L64" s="70"/>
      <c r="M64" s="71"/>
      <c r="N64" s="71"/>
    </row>
    <row r="65" spans="1:14" ht="20.100000000000001" customHeight="1">
      <c r="A65" s="66"/>
      <c r="B65" s="66"/>
      <c r="C65" s="72"/>
      <c r="D65" s="72"/>
      <c r="E65" s="72"/>
      <c r="F65" s="73"/>
      <c r="G65" s="74"/>
      <c r="H65" s="69"/>
      <c r="I65" s="69"/>
      <c r="J65" s="70"/>
      <c r="K65" s="69"/>
      <c r="L65" s="70"/>
      <c r="M65" s="71"/>
      <c r="N65" s="71"/>
    </row>
    <row r="66" spans="1:14" ht="20.100000000000001" customHeight="1">
      <c r="A66" s="66"/>
      <c r="B66" s="66"/>
      <c r="C66" s="72"/>
      <c r="D66" s="72"/>
      <c r="E66" s="72"/>
      <c r="F66" s="73"/>
      <c r="G66" s="74"/>
      <c r="H66" s="69"/>
      <c r="I66" s="69"/>
      <c r="J66" s="70"/>
      <c r="K66" s="69"/>
      <c r="L66" s="70"/>
      <c r="M66" s="71"/>
      <c r="N66" s="71"/>
    </row>
    <row r="67" spans="1:14" ht="20.100000000000001" customHeight="1">
      <c r="A67" s="66"/>
      <c r="B67" s="66"/>
      <c r="C67" s="72"/>
      <c r="D67" s="72"/>
      <c r="E67" s="72"/>
      <c r="F67" s="73"/>
      <c r="G67" s="74"/>
      <c r="H67" s="69"/>
      <c r="I67" s="69"/>
      <c r="J67" s="70"/>
      <c r="K67" s="69"/>
      <c r="L67" s="70"/>
      <c r="M67" s="71"/>
      <c r="N67" s="71"/>
    </row>
    <row r="68" spans="1:14" ht="20.100000000000001" customHeight="1">
      <c r="A68" s="66"/>
      <c r="B68" s="66"/>
      <c r="C68" s="72"/>
      <c r="D68" s="72"/>
      <c r="E68" s="72"/>
      <c r="F68" s="73"/>
      <c r="G68" s="74"/>
      <c r="H68" s="69"/>
      <c r="I68" s="69"/>
      <c r="J68" s="70"/>
      <c r="K68" s="69"/>
      <c r="L68" s="70"/>
      <c r="M68" s="71"/>
      <c r="N68" s="71"/>
    </row>
    <row r="69" spans="1:14" ht="20.100000000000001" customHeight="1">
      <c r="A69" s="66"/>
      <c r="B69" s="66"/>
      <c r="C69" s="72"/>
      <c r="D69" s="72"/>
      <c r="E69" s="72"/>
      <c r="F69" s="73"/>
      <c r="G69" s="74"/>
      <c r="H69" s="69"/>
      <c r="I69" s="69"/>
      <c r="J69" s="70"/>
      <c r="K69" s="69"/>
      <c r="L69" s="70"/>
      <c r="M69" s="71"/>
      <c r="N69" s="71"/>
    </row>
    <row r="70" spans="1:14" ht="20.100000000000001" customHeight="1">
      <c r="A70" s="66"/>
      <c r="B70" s="66"/>
      <c r="C70" s="67"/>
      <c r="D70" s="67"/>
      <c r="E70" s="67"/>
      <c r="F70" s="68"/>
      <c r="G70" s="69"/>
      <c r="H70" s="69"/>
      <c r="I70" s="69"/>
      <c r="J70" s="70"/>
      <c r="K70" s="69"/>
      <c r="L70" s="70"/>
      <c r="M70" s="71"/>
      <c r="N70" s="71"/>
    </row>
    <row r="71" spans="1:14" ht="20.100000000000001" customHeight="1">
      <c r="A71" s="66"/>
      <c r="B71" s="66"/>
      <c r="C71" s="72"/>
      <c r="D71" s="72"/>
      <c r="E71" s="72"/>
      <c r="F71" s="73"/>
      <c r="G71" s="74"/>
      <c r="H71" s="69"/>
      <c r="I71" s="69"/>
      <c r="J71" s="70"/>
      <c r="K71" s="69"/>
      <c r="L71" s="70"/>
      <c r="M71" s="71"/>
      <c r="N71" s="71"/>
    </row>
    <row r="72" spans="1:14" ht="20.100000000000001" customHeight="1">
      <c r="A72" s="66"/>
      <c r="B72" s="66"/>
      <c r="C72" s="72"/>
      <c r="D72" s="72"/>
      <c r="E72" s="72"/>
      <c r="F72" s="73"/>
      <c r="G72" s="74"/>
      <c r="H72" s="69"/>
      <c r="I72" s="69"/>
      <c r="J72" s="70"/>
      <c r="K72" s="69"/>
      <c r="L72" s="70"/>
      <c r="M72" s="71"/>
      <c r="N72" s="71"/>
    </row>
    <row r="73" spans="1:14" ht="20.100000000000001" customHeight="1">
      <c r="A73" s="66"/>
      <c r="B73" s="66"/>
      <c r="C73" s="72"/>
      <c r="D73" s="72"/>
      <c r="E73" s="72"/>
      <c r="F73" s="73"/>
      <c r="G73" s="74"/>
      <c r="H73" s="69"/>
      <c r="I73" s="69"/>
      <c r="J73" s="70"/>
      <c r="K73" s="69"/>
      <c r="L73" s="70"/>
      <c r="M73" s="71"/>
      <c r="N73" s="71"/>
    </row>
    <row r="74" spans="1:14" ht="20.100000000000001" customHeight="1">
      <c r="A74" s="66"/>
      <c r="B74" s="66"/>
      <c r="C74" s="72"/>
      <c r="D74" s="72"/>
      <c r="E74" s="72"/>
      <c r="F74" s="73"/>
      <c r="G74" s="74"/>
      <c r="H74" s="69"/>
      <c r="I74" s="69"/>
      <c r="J74" s="70"/>
      <c r="K74" s="69"/>
      <c r="L74" s="70"/>
      <c r="M74" s="71"/>
      <c r="N74" s="71"/>
    </row>
    <row r="75" spans="1:14" ht="20.100000000000001" customHeight="1">
      <c r="A75" s="66"/>
      <c r="B75" s="66"/>
      <c r="C75" s="72"/>
      <c r="D75" s="72"/>
      <c r="E75" s="72"/>
      <c r="F75" s="73"/>
      <c r="G75" s="74"/>
      <c r="H75" s="69"/>
      <c r="I75" s="69"/>
      <c r="J75" s="70"/>
      <c r="K75" s="69"/>
      <c r="L75" s="70"/>
      <c r="M75" s="71"/>
      <c r="N75" s="71"/>
    </row>
    <row r="76" spans="1:14" ht="20.100000000000001" customHeight="1">
      <c r="A76" s="66"/>
      <c r="B76" s="66"/>
      <c r="C76" s="72"/>
      <c r="D76" s="72"/>
      <c r="E76" s="72"/>
      <c r="F76" s="73"/>
      <c r="G76" s="74"/>
      <c r="H76" s="69"/>
      <c r="I76" s="69"/>
      <c r="J76" s="70"/>
      <c r="K76" s="69"/>
      <c r="L76" s="70"/>
      <c r="M76" s="71"/>
      <c r="N76" s="71"/>
    </row>
    <row r="77" spans="1:14" ht="20.100000000000001" customHeight="1">
      <c r="A77" s="66"/>
      <c r="B77" s="66"/>
      <c r="C77" s="72"/>
      <c r="D77" s="72"/>
      <c r="E77" s="72"/>
      <c r="F77" s="73"/>
      <c r="G77" s="74"/>
      <c r="H77" s="69"/>
      <c r="I77" s="69"/>
      <c r="J77" s="70"/>
      <c r="K77" s="69"/>
      <c r="L77" s="70"/>
      <c r="M77" s="71"/>
      <c r="N77" s="71"/>
    </row>
    <row r="78" spans="1:14" ht="20.100000000000001" customHeight="1">
      <c r="A78" s="66"/>
      <c r="B78" s="66"/>
      <c r="C78" s="72"/>
      <c r="D78" s="72"/>
      <c r="E78" s="72"/>
      <c r="F78" s="73"/>
      <c r="G78" s="74"/>
      <c r="H78" s="69"/>
      <c r="I78" s="69"/>
      <c r="J78" s="70"/>
      <c r="K78" s="69"/>
      <c r="L78" s="70"/>
      <c r="M78" s="71"/>
      <c r="N78" s="71"/>
    </row>
    <row r="79" spans="1:14" ht="20.100000000000001" customHeight="1">
      <c r="A79" s="66"/>
      <c r="B79" s="66"/>
      <c r="C79" s="67"/>
      <c r="D79" s="67"/>
      <c r="E79" s="67"/>
      <c r="F79" s="68"/>
      <c r="G79" s="69"/>
      <c r="H79" s="69"/>
      <c r="I79" s="69"/>
      <c r="J79" s="70"/>
      <c r="K79" s="69"/>
      <c r="L79" s="70"/>
      <c r="M79" s="71"/>
      <c r="N79" s="71"/>
    </row>
    <row r="80" spans="1:14" ht="20.100000000000001" customHeight="1">
      <c r="A80" s="66"/>
      <c r="B80" s="66"/>
      <c r="C80" s="72"/>
      <c r="D80" s="72"/>
      <c r="E80" s="72"/>
      <c r="F80" s="73"/>
      <c r="G80" s="74"/>
      <c r="H80" s="69"/>
      <c r="I80" s="69"/>
      <c r="J80" s="70"/>
      <c r="K80" s="69"/>
      <c r="L80" s="70"/>
      <c r="M80" s="71"/>
      <c r="N80" s="71"/>
    </row>
    <row r="81" spans="1:14" ht="20.100000000000001" customHeight="1">
      <c r="A81" s="66"/>
      <c r="B81" s="66"/>
      <c r="C81" s="72"/>
      <c r="D81" s="72"/>
      <c r="E81" s="72"/>
      <c r="F81" s="73"/>
      <c r="G81" s="74"/>
      <c r="H81" s="69"/>
      <c r="I81" s="69"/>
      <c r="J81" s="70"/>
      <c r="K81" s="69"/>
      <c r="L81" s="70"/>
      <c r="M81" s="71"/>
      <c r="N81" s="71"/>
    </row>
    <row r="82" spans="1:14" ht="20.100000000000001" customHeight="1">
      <c r="A82" s="66"/>
      <c r="B82" s="66"/>
      <c r="C82" s="72"/>
      <c r="D82" s="72"/>
      <c r="E82" s="72"/>
      <c r="F82" s="73"/>
      <c r="G82" s="74"/>
      <c r="H82" s="69"/>
      <c r="I82" s="69"/>
      <c r="J82" s="70"/>
      <c r="K82" s="69"/>
      <c r="L82" s="70"/>
      <c r="M82" s="71"/>
      <c r="N82" s="71"/>
    </row>
    <row r="83" spans="1:14" ht="20.100000000000001" customHeight="1">
      <c r="A83" s="66"/>
      <c r="B83" s="66"/>
      <c r="C83" s="72"/>
      <c r="D83" s="72"/>
      <c r="E83" s="72"/>
      <c r="F83" s="73"/>
      <c r="G83" s="74"/>
      <c r="H83" s="69"/>
      <c r="I83" s="69"/>
      <c r="J83" s="70"/>
      <c r="K83" s="69"/>
      <c r="L83" s="70"/>
      <c r="M83" s="71"/>
      <c r="N83" s="71"/>
    </row>
    <row r="84" spans="1:14" ht="20.100000000000001" customHeight="1">
      <c r="A84" s="66"/>
      <c r="B84" s="66"/>
      <c r="C84" s="67"/>
      <c r="D84" s="72"/>
      <c r="E84" s="72"/>
      <c r="F84" s="68"/>
      <c r="G84" s="69"/>
      <c r="H84" s="69"/>
      <c r="I84" s="69"/>
      <c r="J84" s="70"/>
      <c r="K84" s="69"/>
      <c r="L84" s="70"/>
      <c r="M84" s="71"/>
      <c r="N84" s="71"/>
    </row>
    <row r="85" spans="1:14" ht="20.100000000000001" customHeight="1">
      <c r="A85" s="66"/>
      <c r="B85" s="66"/>
      <c r="C85" s="72"/>
      <c r="D85" s="72"/>
      <c r="E85" s="72"/>
      <c r="F85" s="73"/>
      <c r="G85" s="74"/>
      <c r="H85" s="69"/>
      <c r="I85" s="69"/>
      <c r="J85" s="70"/>
      <c r="K85" s="69"/>
      <c r="L85" s="70"/>
      <c r="M85" s="71"/>
      <c r="N85" s="71"/>
    </row>
    <row r="86" spans="1:14" ht="20.100000000000001" customHeight="1">
      <c r="A86" s="66"/>
      <c r="B86" s="66"/>
      <c r="C86" s="72"/>
      <c r="D86" s="72"/>
      <c r="E86" s="72"/>
      <c r="F86" s="73"/>
      <c r="G86" s="74"/>
      <c r="H86" s="69"/>
      <c r="I86" s="69"/>
      <c r="J86" s="70"/>
      <c r="K86" s="69"/>
      <c r="L86" s="70"/>
      <c r="M86" s="71"/>
      <c r="N86" s="71"/>
    </row>
    <row r="87" spans="1:14" ht="20.100000000000001" customHeight="1">
      <c r="A87" s="66"/>
      <c r="B87" s="66"/>
      <c r="C87" s="72"/>
      <c r="D87" s="72"/>
      <c r="E87" s="72"/>
      <c r="F87" s="73"/>
      <c r="G87" s="74"/>
      <c r="H87" s="69"/>
      <c r="I87" s="69"/>
      <c r="J87" s="70"/>
      <c r="K87" s="69"/>
      <c r="L87" s="70"/>
      <c r="M87" s="71"/>
      <c r="N87" s="71"/>
    </row>
    <row r="88" spans="1:14" ht="20.100000000000001" customHeight="1">
      <c r="A88" s="66"/>
      <c r="B88" s="66"/>
      <c r="C88" s="72"/>
      <c r="D88" s="72"/>
      <c r="E88" s="72"/>
      <c r="F88" s="73"/>
      <c r="G88" s="74"/>
      <c r="H88" s="69"/>
      <c r="I88" s="69"/>
      <c r="J88" s="70"/>
      <c r="K88" s="69"/>
      <c r="L88" s="70"/>
      <c r="M88" s="71"/>
      <c r="N88" s="71"/>
    </row>
    <row r="89" spans="1:14" ht="20.100000000000001" customHeight="1">
      <c r="A89" s="66"/>
      <c r="B89" s="66"/>
      <c r="C89" s="72"/>
      <c r="D89" s="72"/>
      <c r="E89" s="72"/>
      <c r="F89" s="73"/>
      <c r="G89" s="74"/>
      <c r="H89" s="69"/>
      <c r="I89" s="69"/>
      <c r="J89" s="70"/>
      <c r="K89" s="69"/>
      <c r="L89" s="70"/>
      <c r="M89" s="71"/>
      <c r="N89" s="71"/>
    </row>
    <row r="90" spans="1:14" ht="20.100000000000001" customHeight="1">
      <c r="A90" s="66"/>
      <c r="B90" s="66"/>
      <c r="C90" s="72"/>
      <c r="D90" s="72"/>
      <c r="E90" s="72"/>
      <c r="F90" s="73"/>
      <c r="G90" s="74"/>
      <c r="H90" s="69"/>
      <c r="I90" s="69"/>
      <c r="J90" s="70"/>
      <c r="K90" s="69"/>
      <c r="L90" s="70"/>
      <c r="M90" s="71"/>
      <c r="N90" s="71"/>
    </row>
    <row r="91" spans="1:14" ht="20.100000000000001" customHeight="1">
      <c r="A91" s="66"/>
      <c r="B91" s="66"/>
      <c r="C91" s="72"/>
      <c r="D91" s="72"/>
      <c r="E91" s="72"/>
      <c r="F91" s="73"/>
      <c r="G91" s="74"/>
      <c r="H91" s="69"/>
      <c r="I91" s="69"/>
      <c r="J91" s="70"/>
      <c r="K91" s="69"/>
      <c r="L91" s="70"/>
      <c r="M91" s="71"/>
      <c r="N91" s="71"/>
    </row>
    <row r="92" spans="1:14" ht="20.100000000000001" customHeight="1">
      <c r="A92" s="66"/>
      <c r="B92" s="66"/>
      <c r="C92" s="67"/>
      <c r="D92" s="67"/>
      <c r="E92" s="67"/>
      <c r="F92" s="68"/>
      <c r="G92" s="69"/>
      <c r="H92" s="69"/>
      <c r="I92" s="69"/>
      <c r="J92" s="70"/>
      <c r="K92" s="69"/>
      <c r="L92" s="70"/>
      <c r="M92" s="71"/>
      <c r="N92" s="71"/>
    </row>
    <row r="93" spans="1:14" ht="20.100000000000001" customHeight="1">
      <c r="A93" s="66"/>
      <c r="B93" s="66"/>
      <c r="C93" s="72"/>
      <c r="D93" s="72"/>
      <c r="E93" s="72"/>
      <c r="F93" s="73"/>
      <c r="G93" s="74"/>
      <c r="H93" s="69"/>
      <c r="I93" s="69"/>
      <c r="J93" s="70"/>
      <c r="K93" s="69"/>
      <c r="L93" s="70"/>
      <c r="M93" s="71"/>
      <c r="N93" s="71"/>
    </row>
    <row r="94" spans="1:14" ht="20.100000000000001" customHeight="1">
      <c r="A94" s="66"/>
      <c r="B94" s="66"/>
      <c r="C94" s="72"/>
      <c r="D94" s="72"/>
      <c r="E94" s="72"/>
      <c r="F94" s="73"/>
      <c r="G94" s="74"/>
      <c r="H94" s="69"/>
      <c r="I94" s="69"/>
      <c r="J94" s="70"/>
      <c r="K94" s="69"/>
      <c r="L94" s="70"/>
      <c r="M94" s="71"/>
      <c r="N94" s="71"/>
    </row>
    <row r="95" spans="1:14" ht="20.100000000000001" customHeight="1">
      <c r="A95" s="66"/>
      <c r="B95" s="66"/>
      <c r="C95" s="72"/>
      <c r="D95" s="72"/>
      <c r="E95" s="72"/>
      <c r="F95" s="73"/>
      <c r="G95" s="74"/>
      <c r="H95" s="69"/>
      <c r="I95" s="69"/>
      <c r="J95" s="70"/>
      <c r="K95" s="69"/>
      <c r="L95" s="70"/>
      <c r="M95" s="71"/>
      <c r="N95" s="71"/>
    </row>
    <row r="96" spans="1:14" ht="20.100000000000001" customHeight="1">
      <c r="A96" s="66"/>
      <c r="B96" s="66"/>
      <c r="C96" s="72"/>
      <c r="D96" s="72"/>
      <c r="E96" s="72"/>
      <c r="F96" s="73"/>
      <c r="G96" s="74"/>
      <c r="H96" s="69"/>
      <c r="I96" s="69"/>
      <c r="J96" s="70"/>
      <c r="K96" s="69"/>
      <c r="L96" s="70"/>
      <c r="M96" s="71"/>
      <c r="N96" s="71"/>
    </row>
    <row r="97" spans="1:14" ht="20.100000000000001" customHeight="1">
      <c r="A97" s="66"/>
      <c r="B97" s="66"/>
      <c r="C97" s="72"/>
      <c r="D97" s="72"/>
      <c r="E97" s="72"/>
      <c r="F97" s="73"/>
      <c r="G97" s="74"/>
      <c r="H97" s="69"/>
      <c r="I97" s="69"/>
      <c r="J97" s="70"/>
      <c r="K97" s="69"/>
      <c r="L97" s="70"/>
      <c r="M97" s="71"/>
      <c r="N97" s="71"/>
    </row>
    <row r="98" spans="1:14" ht="20.100000000000001" customHeight="1">
      <c r="A98" s="66"/>
      <c r="B98" s="66"/>
      <c r="C98" s="72"/>
      <c r="D98" s="72"/>
      <c r="E98" s="72"/>
      <c r="F98" s="73"/>
      <c r="G98" s="74"/>
      <c r="H98" s="69"/>
      <c r="I98" s="69"/>
      <c r="J98" s="70"/>
      <c r="K98" s="69"/>
      <c r="L98" s="70"/>
      <c r="M98" s="71"/>
      <c r="N98" s="71"/>
    </row>
    <row r="99" spans="1:14" ht="20.100000000000001" customHeight="1">
      <c r="A99" s="66"/>
      <c r="B99" s="66"/>
      <c r="C99" s="72"/>
      <c r="D99" s="72"/>
      <c r="E99" s="72"/>
      <c r="F99" s="73"/>
      <c r="G99" s="74"/>
      <c r="H99" s="69"/>
      <c r="I99" s="69"/>
      <c r="J99" s="70"/>
      <c r="K99" s="69"/>
      <c r="L99" s="70"/>
      <c r="M99" s="71"/>
      <c r="N99" s="71"/>
    </row>
    <row r="100" spans="1:14" ht="20.100000000000001" customHeight="1">
      <c r="A100" s="66"/>
      <c r="B100" s="66"/>
      <c r="C100" s="72"/>
      <c r="D100" s="72"/>
      <c r="E100" s="72"/>
      <c r="F100" s="73"/>
      <c r="G100" s="74"/>
      <c r="H100" s="69"/>
      <c r="I100" s="69"/>
      <c r="J100" s="70"/>
      <c r="K100" s="69"/>
      <c r="L100" s="70"/>
      <c r="M100" s="71"/>
      <c r="N100" s="71"/>
    </row>
    <row r="101" spans="1:14" ht="20.100000000000001" customHeight="1">
      <c r="A101" s="66"/>
      <c r="B101" s="66"/>
      <c r="C101" s="72"/>
      <c r="D101" s="72"/>
      <c r="E101" s="72"/>
      <c r="F101" s="73"/>
      <c r="G101" s="74"/>
      <c r="H101" s="69"/>
      <c r="I101" s="69"/>
      <c r="J101" s="70"/>
      <c r="K101" s="69"/>
      <c r="L101" s="70"/>
      <c r="M101" s="71"/>
      <c r="N101" s="71"/>
    </row>
    <row r="102" spans="1:14" ht="20.100000000000001" customHeight="1">
      <c r="A102" s="66"/>
      <c r="B102" s="66"/>
      <c r="C102" s="72"/>
      <c r="D102" s="72"/>
      <c r="E102" s="72"/>
      <c r="F102" s="73"/>
      <c r="G102" s="74"/>
      <c r="H102" s="69"/>
      <c r="I102" s="69"/>
      <c r="J102" s="70"/>
      <c r="K102" s="69"/>
      <c r="L102" s="70"/>
      <c r="M102" s="71"/>
      <c r="N102" s="71"/>
    </row>
    <row r="103" spans="1:14" ht="20.100000000000001" customHeight="1">
      <c r="A103" s="66"/>
      <c r="B103" s="66"/>
      <c r="C103" s="72"/>
      <c r="D103" s="72"/>
      <c r="E103" s="72"/>
      <c r="F103" s="73"/>
      <c r="G103" s="74"/>
      <c r="H103" s="69"/>
      <c r="I103" s="69"/>
      <c r="J103" s="70"/>
      <c r="K103" s="69"/>
      <c r="L103" s="70"/>
      <c r="M103" s="71"/>
      <c r="N103" s="71"/>
    </row>
    <row r="104" spans="1:14" ht="20.100000000000001" customHeight="1">
      <c r="A104" s="66"/>
      <c r="B104" s="66"/>
      <c r="C104" s="72"/>
      <c r="D104" s="72"/>
      <c r="E104" s="72"/>
      <c r="F104" s="73"/>
      <c r="G104" s="74"/>
      <c r="H104" s="69"/>
      <c r="I104" s="69"/>
      <c r="J104" s="70"/>
      <c r="K104" s="69"/>
      <c r="L104" s="70"/>
      <c r="M104" s="71"/>
      <c r="N104" s="71"/>
    </row>
    <row r="105" spans="1:14" ht="20.100000000000001" customHeight="1">
      <c r="A105" s="66"/>
      <c r="B105" s="66"/>
      <c r="C105" s="72"/>
      <c r="D105" s="72"/>
      <c r="E105" s="72"/>
      <c r="F105" s="73"/>
      <c r="G105" s="74"/>
      <c r="H105" s="69"/>
      <c r="I105" s="69"/>
      <c r="J105" s="70"/>
      <c r="K105" s="69"/>
      <c r="L105" s="70"/>
      <c r="M105" s="71"/>
      <c r="N105" s="71"/>
    </row>
    <row r="106" spans="1:14" ht="20.100000000000001" customHeight="1">
      <c r="A106" s="66"/>
      <c r="B106" s="66"/>
      <c r="C106" s="72"/>
      <c r="D106" s="72"/>
      <c r="E106" s="72"/>
      <c r="F106" s="73"/>
      <c r="G106" s="74"/>
      <c r="H106" s="69"/>
      <c r="I106" s="69"/>
      <c r="J106" s="70"/>
      <c r="K106" s="69"/>
      <c r="L106" s="70"/>
      <c r="M106" s="71"/>
      <c r="N106" s="71"/>
    </row>
    <row r="107" spans="1:14" ht="20.100000000000001" customHeight="1">
      <c r="A107" s="66"/>
      <c r="B107" s="66"/>
      <c r="C107" s="72"/>
      <c r="D107" s="72"/>
      <c r="E107" s="72"/>
      <c r="F107" s="73"/>
      <c r="G107" s="74"/>
      <c r="H107" s="69"/>
      <c r="I107" s="69"/>
      <c r="J107" s="70"/>
      <c r="K107" s="69"/>
      <c r="L107" s="70"/>
      <c r="M107" s="71"/>
      <c r="N107" s="71"/>
    </row>
    <row r="108" spans="1:14" ht="20.100000000000001" customHeight="1">
      <c r="A108" s="66"/>
      <c r="B108" s="66"/>
      <c r="C108" s="72"/>
      <c r="D108" s="72"/>
      <c r="E108" s="72"/>
      <c r="F108" s="73"/>
      <c r="G108" s="74"/>
      <c r="H108" s="69"/>
      <c r="I108" s="69"/>
      <c r="J108" s="70"/>
      <c r="K108" s="69"/>
      <c r="L108" s="70"/>
      <c r="M108" s="71"/>
      <c r="N108" s="71"/>
    </row>
    <row r="109" spans="1:14" ht="20.100000000000001" customHeight="1">
      <c r="A109" s="66"/>
      <c r="B109" s="66"/>
      <c r="C109" s="72"/>
      <c r="D109" s="72"/>
      <c r="E109" s="72"/>
      <c r="F109" s="73"/>
      <c r="G109" s="74"/>
      <c r="H109" s="69"/>
      <c r="I109" s="69"/>
      <c r="J109" s="70"/>
      <c r="K109" s="69"/>
      <c r="L109" s="70"/>
      <c r="M109" s="71"/>
      <c r="N109" s="71"/>
    </row>
    <row r="110" spans="1:14" ht="20.100000000000001" customHeight="1">
      <c r="A110" s="66"/>
      <c r="B110" s="66"/>
      <c r="C110" s="72"/>
      <c r="D110" s="72"/>
      <c r="E110" s="72"/>
      <c r="F110" s="73"/>
      <c r="G110" s="74"/>
      <c r="H110" s="69"/>
      <c r="I110" s="69"/>
      <c r="J110" s="70"/>
      <c r="K110" s="69"/>
      <c r="L110" s="70"/>
      <c r="M110" s="71"/>
      <c r="N110" s="71"/>
    </row>
    <row r="111" spans="1:14" ht="20.100000000000001" customHeight="1">
      <c r="A111" s="66"/>
      <c r="B111" s="66"/>
      <c r="C111" s="72"/>
      <c r="D111" s="72"/>
      <c r="E111" s="72"/>
      <c r="F111" s="73"/>
      <c r="G111" s="74"/>
      <c r="H111" s="69"/>
      <c r="I111" s="69"/>
      <c r="J111" s="70"/>
      <c r="K111" s="69"/>
      <c r="L111" s="70"/>
      <c r="M111" s="71"/>
      <c r="N111" s="71"/>
    </row>
    <row r="112" spans="1:14" ht="20.100000000000001" customHeight="1">
      <c r="A112" s="66"/>
      <c r="B112" s="66"/>
      <c r="C112" s="72"/>
      <c r="D112" s="72"/>
      <c r="E112" s="72"/>
      <c r="F112" s="73"/>
      <c r="G112" s="74"/>
      <c r="H112" s="69"/>
      <c r="I112" s="69"/>
      <c r="J112" s="70"/>
      <c r="K112" s="69"/>
      <c r="L112" s="70"/>
      <c r="M112" s="71"/>
      <c r="N112" s="71"/>
    </row>
    <row r="113" spans="1:14" ht="20.100000000000001" customHeight="1">
      <c r="A113" s="66"/>
      <c r="B113" s="66"/>
      <c r="C113" s="72"/>
      <c r="D113" s="72"/>
      <c r="E113" s="72"/>
      <c r="F113" s="73"/>
      <c r="G113" s="74"/>
      <c r="H113" s="69"/>
      <c r="I113" s="69"/>
      <c r="J113" s="70"/>
      <c r="K113" s="69"/>
      <c r="L113" s="70"/>
      <c r="M113" s="71"/>
      <c r="N113" s="71"/>
    </row>
    <row r="114" spans="1:14" ht="20.100000000000001" customHeight="1">
      <c r="A114" s="66"/>
      <c r="B114" s="66"/>
      <c r="C114" s="72"/>
      <c r="D114" s="72"/>
      <c r="E114" s="72"/>
      <c r="F114" s="73"/>
      <c r="G114" s="74"/>
      <c r="H114" s="69"/>
      <c r="I114" s="69"/>
      <c r="J114" s="70"/>
      <c r="K114" s="69"/>
      <c r="L114" s="70"/>
      <c r="M114" s="71"/>
      <c r="N114" s="71"/>
    </row>
    <row r="115" spans="1:14" ht="20.100000000000001" customHeight="1">
      <c r="A115" s="66"/>
      <c r="B115" s="66"/>
      <c r="C115" s="72"/>
      <c r="D115" s="72"/>
      <c r="E115" s="72"/>
      <c r="F115" s="73"/>
      <c r="G115" s="74"/>
      <c r="H115" s="69"/>
      <c r="I115" s="69"/>
      <c r="J115" s="70"/>
      <c r="K115" s="69"/>
      <c r="L115" s="70"/>
      <c r="M115" s="71"/>
      <c r="N115" s="71"/>
    </row>
    <row r="116" spans="1:14" ht="20.100000000000001" customHeight="1">
      <c r="A116" s="66"/>
      <c r="B116" s="66"/>
      <c r="C116" s="72"/>
      <c r="D116" s="72"/>
      <c r="E116" s="72"/>
      <c r="F116" s="73"/>
      <c r="G116" s="74"/>
      <c r="H116" s="69"/>
      <c r="I116" s="69"/>
      <c r="J116" s="70"/>
      <c r="K116" s="69"/>
      <c r="L116" s="70"/>
      <c r="M116" s="71"/>
      <c r="N116" s="71"/>
    </row>
    <row r="117" spans="1:14" ht="20.100000000000001" customHeight="1">
      <c r="A117" s="66"/>
      <c r="B117" s="66"/>
      <c r="C117" s="72"/>
      <c r="D117" s="72"/>
      <c r="E117" s="72"/>
      <c r="F117" s="73"/>
      <c r="G117" s="74"/>
      <c r="H117" s="69"/>
      <c r="I117" s="69"/>
      <c r="J117" s="70"/>
      <c r="K117" s="69"/>
      <c r="L117" s="70"/>
      <c r="M117" s="71"/>
      <c r="N117" s="71"/>
    </row>
    <row r="118" spans="1:14" ht="20.100000000000001" customHeight="1">
      <c r="A118" s="66"/>
      <c r="B118" s="66"/>
      <c r="C118" s="72"/>
      <c r="D118" s="72"/>
      <c r="E118" s="72"/>
      <c r="F118" s="73"/>
      <c r="G118" s="74"/>
      <c r="H118" s="69"/>
      <c r="I118" s="69"/>
      <c r="J118" s="70"/>
      <c r="K118" s="69"/>
      <c r="L118" s="70"/>
      <c r="M118" s="71"/>
      <c r="N118" s="71"/>
    </row>
    <row r="119" spans="1:14" ht="20.100000000000001" customHeight="1">
      <c r="A119" s="66"/>
      <c r="B119" s="66"/>
      <c r="C119" s="72"/>
      <c r="D119" s="72"/>
      <c r="E119" s="72"/>
      <c r="F119" s="73"/>
      <c r="G119" s="74"/>
      <c r="H119" s="69"/>
      <c r="I119" s="69"/>
      <c r="J119" s="70"/>
      <c r="K119" s="69"/>
      <c r="L119" s="70"/>
      <c r="M119" s="71"/>
      <c r="N119" s="71"/>
    </row>
    <row r="120" spans="1:14" ht="20.100000000000001" customHeight="1">
      <c r="A120" s="66"/>
      <c r="B120" s="66"/>
      <c r="C120" s="72"/>
      <c r="D120" s="72"/>
      <c r="E120" s="72"/>
      <c r="F120" s="73"/>
      <c r="G120" s="74"/>
      <c r="H120" s="69"/>
      <c r="I120" s="69"/>
      <c r="J120" s="70"/>
      <c r="K120" s="69"/>
      <c r="L120" s="70"/>
      <c r="M120" s="71"/>
      <c r="N120" s="71"/>
    </row>
    <row r="121" spans="1:14" ht="20.100000000000001" customHeight="1">
      <c r="A121" s="66"/>
      <c r="B121" s="66"/>
      <c r="C121" s="72"/>
      <c r="D121" s="72"/>
      <c r="E121" s="72"/>
      <c r="F121" s="73"/>
      <c r="G121" s="74"/>
      <c r="H121" s="69"/>
      <c r="I121" s="69"/>
      <c r="J121" s="70"/>
      <c r="K121" s="69"/>
      <c r="L121" s="70"/>
      <c r="M121" s="71"/>
      <c r="N121" s="71"/>
    </row>
    <row r="122" spans="1:14" ht="20.100000000000001" customHeight="1">
      <c r="A122" s="66"/>
      <c r="B122" s="66"/>
      <c r="C122" s="72"/>
      <c r="D122" s="72"/>
      <c r="E122" s="72"/>
      <c r="F122" s="73"/>
      <c r="G122" s="74"/>
      <c r="H122" s="69"/>
      <c r="I122" s="69"/>
      <c r="J122" s="70"/>
      <c r="K122" s="69"/>
      <c r="L122" s="70"/>
      <c r="M122" s="71"/>
      <c r="N122" s="71"/>
    </row>
    <row r="123" spans="1:14" ht="20.100000000000001" customHeight="1">
      <c r="A123" s="66"/>
      <c r="B123" s="66"/>
      <c r="C123" s="72"/>
      <c r="D123" s="72"/>
      <c r="E123" s="72"/>
      <c r="F123" s="73"/>
      <c r="G123" s="74"/>
      <c r="H123" s="69"/>
      <c r="I123" s="69"/>
      <c r="J123" s="70"/>
      <c r="K123" s="69"/>
      <c r="L123" s="70"/>
      <c r="M123" s="71"/>
      <c r="N123" s="71"/>
    </row>
    <row r="124" spans="1:14" ht="20.100000000000001" customHeight="1">
      <c r="A124" s="66"/>
      <c r="B124" s="66"/>
      <c r="C124" s="72"/>
      <c r="D124" s="72"/>
      <c r="E124" s="72"/>
      <c r="F124" s="73"/>
      <c r="G124" s="74"/>
      <c r="H124" s="69"/>
      <c r="I124" s="69"/>
      <c r="J124" s="70"/>
      <c r="K124" s="69"/>
      <c r="L124" s="70"/>
      <c r="M124" s="71"/>
      <c r="N124" s="71"/>
    </row>
    <row r="125" spans="1:14" ht="20.100000000000001" customHeight="1">
      <c r="A125" s="66"/>
      <c r="B125" s="66"/>
      <c r="C125" s="72"/>
      <c r="D125" s="72"/>
      <c r="E125" s="72"/>
      <c r="F125" s="73"/>
      <c r="G125" s="74"/>
      <c r="H125" s="69"/>
      <c r="I125" s="69"/>
      <c r="J125" s="70"/>
      <c r="K125" s="69"/>
      <c r="L125" s="70"/>
      <c r="M125" s="71"/>
      <c r="N125" s="71"/>
    </row>
    <row r="126" spans="1:14" ht="20.100000000000001" customHeight="1">
      <c r="A126" s="66"/>
      <c r="B126" s="66"/>
      <c r="C126" s="72"/>
      <c r="D126" s="72"/>
      <c r="E126" s="72"/>
      <c r="F126" s="73"/>
      <c r="G126" s="74"/>
      <c r="H126" s="69"/>
      <c r="I126" s="69"/>
      <c r="J126" s="70"/>
      <c r="K126" s="69"/>
      <c r="L126" s="70"/>
      <c r="M126" s="71"/>
      <c r="N126" s="71"/>
    </row>
    <row r="127" spans="1:14" ht="20.100000000000001" customHeight="1">
      <c r="A127" s="66"/>
      <c r="B127" s="66"/>
      <c r="C127" s="72"/>
      <c r="D127" s="72"/>
      <c r="E127" s="72"/>
      <c r="F127" s="73"/>
      <c r="G127" s="74"/>
      <c r="H127" s="69"/>
      <c r="I127" s="69"/>
      <c r="J127" s="70"/>
      <c r="K127" s="69"/>
      <c r="L127" s="70"/>
      <c r="M127" s="71"/>
      <c r="N127" s="71"/>
    </row>
    <row r="128" spans="1:14" ht="20.100000000000001" customHeight="1">
      <c r="A128" s="66"/>
      <c r="B128" s="66"/>
      <c r="C128" s="72"/>
      <c r="D128" s="72"/>
      <c r="E128" s="72"/>
      <c r="F128" s="73"/>
      <c r="G128" s="74"/>
      <c r="H128" s="69"/>
      <c r="I128" s="69"/>
      <c r="J128" s="70"/>
      <c r="K128" s="69"/>
      <c r="L128" s="70"/>
      <c r="M128" s="71"/>
      <c r="N128" s="71"/>
    </row>
    <row r="129" spans="1:14" ht="20.100000000000001" customHeight="1">
      <c r="A129" s="66"/>
      <c r="B129" s="66"/>
      <c r="C129" s="67"/>
      <c r="D129" s="67"/>
      <c r="E129" s="67"/>
      <c r="F129" s="68"/>
      <c r="G129" s="69"/>
      <c r="H129" s="69"/>
      <c r="I129" s="69"/>
      <c r="J129" s="70"/>
      <c r="K129" s="69"/>
      <c r="L129" s="70"/>
      <c r="M129" s="71"/>
      <c r="N129" s="71"/>
    </row>
    <row r="130" spans="1:14" ht="20.100000000000001" customHeight="1">
      <c r="A130" s="66"/>
      <c r="B130" s="66"/>
      <c r="C130" s="72"/>
      <c r="D130" s="72"/>
      <c r="E130" s="72"/>
      <c r="F130" s="73"/>
      <c r="G130" s="74"/>
      <c r="H130" s="69"/>
      <c r="I130" s="69"/>
      <c r="J130" s="70"/>
      <c r="K130" s="69"/>
      <c r="L130" s="70"/>
      <c r="M130" s="71"/>
      <c r="N130" s="71"/>
    </row>
    <row r="131" spans="1:14" ht="20.100000000000001" customHeight="1">
      <c r="A131" s="66"/>
      <c r="B131" s="66"/>
      <c r="C131" s="72"/>
      <c r="D131" s="72"/>
      <c r="E131" s="72"/>
      <c r="F131" s="73"/>
      <c r="G131" s="74"/>
      <c r="H131" s="69"/>
      <c r="I131" s="69"/>
      <c r="J131" s="70"/>
      <c r="K131" s="69"/>
      <c r="L131" s="70"/>
      <c r="M131" s="71"/>
      <c r="N131" s="71"/>
    </row>
    <row r="132" spans="1:14" ht="20.100000000000001" customHeight="1">
      <c r="A132" s="66"/>
      <c r="B132" s="66"/>
      <c r="C132" s="72"/>
      <c r="D132" s="72"/>
      <c r="E132" s="72"/>
      <c r="F132" s="73"/>
      <c r="G132" s="74"/>
      <c r="H132" s="69"/>
      <c r="I132" s="69"/>
      <c r="J132" s="70"/>
      <c r="K132" s="69"/>
      <c r="L132" s="70"/>
      <c r="M132" s="71"/>
      <c r="N132" s="71"/>
    </row>
    <row r="133" spans="1:14" ht="20.100000000000001" customHeight="1">
      <c r="A133" s="66"/>
      <c r="B133" s="66"/>
      <c r="C133" s="72"/>
      <c r="D133" s="72"/>
      <c r="E133" s="72"/>
      <c r="F133" s="73"/>
      <c r="G133" s="74"/>
      <c r="H133" s="69"/>
      <c r="I133" s="69"/>
      <c r="J133" s="70"/>
      <c r="K133" s="69"/>
      <c r="L133" s="70"/>
      <c r="M133" s="71"/>
      <c r="N133" s="71"/>
    </row>
    <row r="134" spans="1:14" ht="20.100000000000001" customHeight="1">
      <c r="A134" s="66"/>
      <c r="B134" s="66"/>
      <c r="C134" s="72"/>
      <c r="D134" s="72"/>
      <c r="E134" s="72"/>
      <c r="F134" s="73"/>
      <c r="G134" s="74"/>
      <c r="H134" s="69"/>
      <c r="I134" s="69"/>
      <c r="J134" s="70"/>
      <c r="K134" s="69"/>
      <c r="L134" s="70"/>
      <c r="M134" s="71"/>
      <c r="N134" s="71"/>
    </row>
    <row r="135" spans="1:14" ht="20.100000000000001" customHeight="1">
      <c r="A135" s="66"/>
      <c r="B135" s="66"/>
      <c r="C135" s="72"/>
      <c r="D135" s="72"/>
      <c r="E135" s="72"/>
      <c r="F135" s="73"/>
      <c r="G135" s="74"/>
      <c r="H135" s="69"/>
      <c r="I135" s="69"/>
      <c r="J135" s="70"/>
      <c r="K135" s="69"/>
      <c r="L135" s="70"/>
      <c r="M135" s="71"/>
      <c r="N135" s="71"/>
    </row>
    <row r="136" spans="1:14" ht="20.100000000000001" customHeight="1">
      <c r="A136" s="66"/>
      <c r="B136" s="66"/>
      <c r="C136" s="72"/>
      <c r="D136" s="72"/>
      <c r="E136" s="72"/>
      <c r="F136" s="73"/>
      <c r="G136" s="74"/>
      <c r="H136" s="69"/>
      <c r="I136" s="69"/>
      <c r="J136" s="70"/>
      <c r="K136" s="69"/>
      <c r="L136" s="70"/>
      <c r="M136" s="71"/>
      <c r="N136" s="71"/>
    </row>
    <row r="137" spans="1:14" ht="20.100000000000001" customHeight="1">
      <c r="A137" s="66"/>
      <c r="B137" s="66"/>
      <c r="C137" s="72"/>
      <c r="D137" s="72"/>
      <c r="E137" s="72"/>
      <c r="F137" s="73"/>
      <c r="G137" s="74"/>
      <c r="H137" s="69"/>
      <c r="I137" s="69"/>
      <c r="J137" s="70"/>
      <c r="K137" s="69"/>
      <c r="L137" s="70"/>
      <c r="M137" s="71"/>
      <c r="N137" s="71"/>
    </row>
    <row r="138" spans="1:14" ht="20.100000000000001" customHeight="1">
      <c r="A138" s="66"/>
      <c r="B138" s="66"/>
      <c r="C138" s="72"/>
      <c r="D138" s="72"/>
      <c r="E138" s="72"/>
      <c r="F138" s="75"/>
      <c r="G138" s="74"/>
      <c r="H138" s="69"/>
      <c r="I138" s="69"/>
      <c r="J138" s="70"/>
      <c r="K138" s="69"/>
      <c r="L138" s="70"/>
      <c r="M138" s="71"/>
      <c r="N138" s="71"/>
    </row>
    <row r="139" spans="1:14" ht="20.100000000000001" customHeight="1">
      <c r="A139" s="66"/>
      <c r="B139" s="66"/>
      <c r="C139" s="72"/>
      <c r="D139" s="72"/>
      <c r="E139" s="72"/>
      <c r="F139" s="73"/>
      <c r="G139" s="74"/>
      <c r="H139" s="69"/>
      <c r="I139" s="69"/>
      <c r="J139" s="70"/>
      <c r="K139" s="69"/>
      <c r="L139" s="70"/>
      <c r="M139" s="71"/>
      <c r="N139" s="71"/>
    </row>
    <row r="140" spans="1:14" ht="20.100000000000001" customHeight="1">
      <c r="A140" s="66"/>
      <c r="B140" s="66"/>
      <c r="G140" s="76"/>
      <c r="I140" s="69"/>
      <c r="J140" s="70"/>
      <c r="K140" s="69"/>
      <c r="L140" s="70"/>
      <c r="M140" s="71"/>
      <c r="N140" s="71"/>
    </row>
    <row r="141" spans="1:14" ht="20.100000000000001" customHeight="1">
      <c r="A141" s="66"/>
      <c r="B141" s="66"/>
      <c r="G141" s="76"/>
      <c r="I141" s="69"/>
      <c r="J141" s="70"/>
      <c r="K141" s="69"/>
      <c r="L141" s="70"/>
      <c r="M141" s="71"/>
      <c r="N141" s="71"/>
    </row>
    <row r="142" spans="1:14" ht="20.100000000000001" customHeight="1">
      <c r="A142" s="66"/>
      <c r="B142" s="66"/>
      <c r="G142" s="76"/>
      <c r="I142" s="69"/>
      <c r="J142" s="70"/>
      <c r="K142" s="69"/>
      <c r="L142" s="70"/>
      <c r="M142" s="71"/>
      <c r="N142" s="71"/>
    </row>
    <row r="143" spans="1:14" ht="20.100000000000001" customHeight="1">
      <c r="A143" s="66"/>
      <c r="B143" s="66"/>
      <c r="G143" s="76"/>
      <c r="I143" s="69"/>
      <c r="J143" s="70"/>
      <c r="K143" s="69"/>
      <c r="L143" s="70"/>
      <c r="M143" s="71"/>
      <c r="N143" s="71"/>
    </row>
    <row r="144" spans="1:14" ht="20.100000000000001" customHeight="1">
      <c r="A144" s="66"/>
      <c r="B144" s="66"/>
      <c r="C144" s="72"/>
      <c r="D144" s="72"/>
      <c r="E144" s="72"/>
      <c r="F144" s="73"/>
      <c r="G144" s="74"/>
      <c r="H144" s="69"/>
      <c r="I144" s="69"/>
      <c r="J144" s="70"/>
      <c r="K144" s="69"/>
      <c r="L144" s="70"/>
      <c r="M144" s="71"/>
      <c r="N144" s="71"/>
    </row>
    <row r="145" spans="1:14" ht="20.100000000000001" customHeight="1">
      <c r="A145" s="66"/>
      <c r="B145" s="66"/>
      <c r="G145" s="77"/>
      <c r="H145" s="78"/>
      <c r="I145" s="69"/>
      <c r="J145" s="70"/>
      <c r="K145" s="69"/>
      <c r="L145" s="70"/>
      <c r="M145" s="71"/>
      <c r="N145" s="71"/>
    </row>
    <row r="146" spans="1:14" ht="20.100000000000001" customHeight="1">
      <c r="A146" s="66"/>
      <c r="B146" s="66"/>
      <c r="G146" s="76"/>
      <c r="I146" s="69"/>
      <c r="J146" s="70"/>
      <c r="K146" s="69"/>
      <c r="L146" s="70"/>
      <c r="M146" s="71"/>
      <c r="N146" s="71"/>
    </row>
    <row r="147" spans="1:14" ht="20.100000000000001" customHeight="1">
      <c r="A147" s="66"/>
      <c r="B147" s="66"/>
      <c r="G147" s="76"/>
      <c r="I147" s="69"/>
      <c r="J147" s="70"/>
      <c r="K147" s="69"/>
      <c r="L147" s="70"/>
      <c r="M147" s="71"/>
      <c r="N147" s="71"/>
    </row>
    <row r="148" spans="1:14" ht="15" customHeight="1">
      <c r="J148" s="209"/>
      <c r="K148" s="209"/>
      <c r="L148" s="209"/>
      <c r="M148" s="79"/>
      <c r="N148" s="79"/>
    </row>
  </sheetData>
  <mergeCells count="26">
    <mergeCell ref="D6:G6"/>
    <mergeCell ref="J148:L148"/>
    <mergeCell ref="AN5:AP5"/>
    <mergeCell ref="AQ5:AT5"/>
    <mergeCell ref="AU5:AW5"/>
    <mergeCell ref="AX5:BA5"/>
    <mergeCell ref="BB5:BD5"/>
    <mergeCell ref="V5:Y5"/>
    <mergeCell ref="Z5:AB5"/>
    <mergeCell ref="AC5:AF5"/>
    <mergeCell ref="AG5:AI5"/>
    <mergeCell ref="AJ5:AM5"/>
    <mergeCell ref="O4:S4"/>
    <mergeCell ref="A5:B5"/>
    <mergeCell ref="D5:G5"/>
    <mergeCell ref="L5:M5"/>
    <mergeCell ref="O5:R5"/>
    <mergeCell ref="S5:U5"/>
    <mergeCell ref="A1:C1"/>
    <mergeCell ref="D1:K1"/>
    <mergeCell ref="L1:M4"/>
    <mergeCell ref="A2:C2"/>
    <mergeCell ref="D2:K2"/>
    <mergeCell ref="D3:F3"/>
    <mergeCell ref="A4:C4"/>
    <mergeCell ref="D4:G4"/>
  </mergeCells>
  <dataValidations count="2">
    <dataValidation type="list" operator="equal" allowBlank="1" showInputMessage="1" showErrorMessage="1" sqref="C5">
      <formula1>$C$46:$C$48</formula1>
    </dataValidation>
    <dataValidation type="list" operator="equal" allowBlank="1" showInputMessage="1" showErrorMessage="1" sqref="B29:B42">
      <formula1>$H$46:$H$47</formula1>
    </dataValidation>
  </dataValidations>
  <pageMargins left="0.25" right="0.25" top="0.75" bottom="0.75" header="0.3" footer="0.3"/>
  <pageSetup orientation="portrait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workbookViewId="0">
      <selection activeCell="G6" sqref="G6:H6"/>
    </sheetView>
  </sheetViews>
  <sheetFormatPr defaultRowHeight="12.75" customHeight="1"/>
  <cols>
    <col min="1" max="1" width="3" style="80" customWidth="1"/>
    <col min="2" max="2" width="5" style="80" customWidth="1"/>
    <col min="3" max="3" width="37" style="80" customWidth="1"/>
    <col min="4" max="5" width="6" style="80" customWidth="1"/>
    <col min="6" max="6" width="16" style="80" customWidth="1"/>
    <col min="7" max="7" width="19" style="80" customWidth="1"/>
    <col min="8" max="8" width="20" style="80" customWidth="1"/>
    <col min="9" max="9" width="17" style="80" customWidth="1"/>
    <col min="10" max="10" width="18" style="80" customWidth="1"/>
    <col min="11" max="11" width="14" style="80" customWidth="1"/>
    <col min="12" max="12" width="17" style="80" customWidth="1"/>
    <col min="13" max="13" width="19" style="80" customWidth="1"/>
    <col min="14" max="14" width="7" style="80" customWidth="1"/>
    <col min="15" max="17" width="0" style="81" hidden="1" customWidth="1"/>
    <col min="18" max="18" width="10" style="80" customWidth="1"/>
    <col min="19" max="19" width="9.140625" style="80" customWidth="1"/>
    <col min="20" max="21" width="9.140625" style="81" customWidth="1"/>
    <col min="22" max="25" width="9.140625" style="82" customWidth="1"/>
  </cols>
  <sheetData>
    <row r="1" spans="1:25" s="90" customFormat="1" ht="15" customHeigh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8"/>
      <c r="S1" s="88"/>
      <c r="T1" s="87"/>
      <c r="U1" s="87"/>
      <c r="V1" s="89"/>
      <c r="W1" s="89"/>
      <c r="X1" s="89"/>
      <c r="Y1" s="89"/>
    </row>
    <row r="2" spans="1:25" s="90" customFormat="1" ht="24.75" customHeight="1">
      <c r="A2" s="91"/>
      <c r="B2" s="92"/>
      <c r="C2" s="93" t="s">
        <v>34</v>
      </c>
      <c r="D2" s="210" t="s">
        <v>72</v>
      </c>
      <c r="E2" s="210"/>
      <c r="F2" s="210"/>
      <c r="G2" s="211"/>
      <c r="H2" s="211"/>
      <c r="I2" s="212"/>
      <c r="J2" s="212"/>
      <c r="K2" s="212"/>
      <c r="L2" s="212"/>
      <c r="M2" s="212"/>
      <c r="N2" s="212"/>
      <c r="O2" s="87"/>
      <c r="P2" s="87"/>
      <c r="Q2" s="87"/>
      <c r="R2" s="88"/>
      <c r="S2" s="88"/>
      <c r="T2" s="87"/>
      <c r="U2" s="87"/>
      <c r="V2" s="89"/>
      <c r="W2" s="89"/>
      <c r="X2" s="89"/>
      <c r="Y2" s="89"/>
    </row>
    <row r="3" spans="1:25" s="90" customFormat="1" ht="26.25" customHeight="1">
      <c r="A3" s="91"/>
      <c r="B3" s="92"/>
      <c r="C3" s="94"/>
      <c r="D3" s="213" t="s">
        <v>49</v>
      </c>
      <c r="E3" s="213"/>
      <c r="F3" s="213"/>
      <c r="G3" s="214"/>
      <c r="H3" s="214"/>
      <c r="I3" s="212"/>
      <c r="J3" s="212"/>
      <c r="K3" s="212"/>
      <c r="L3" s="212"/>
      <c r="M3" s="212"/>
      <c r="N3" s="212"/>
      <c r="O3" s="87"/>
      <c r="P3" s="87"/>
      <c r="Q3" s="87"/>
      <c r="R3" s="88"/>
      <c r="S3" s="88"/>
      <c r="T3" s="87"/>
      <c r="U3" s="87"/>
      <c r="V3" s="89"/>
      <c r="W3" s="89"/>
      <c r="X3" s="89"/>
      <c r="Y3" s="89"/>
    </row>
    <row r="4" spans="1:25" s="90" customFormat="1" ht="21" customHeight="1">
      <c r="A4" s="91"/>
      <c r="B4" s="92"/>
      <c r="C4" s="95"/>
      <c r="D4" s="210" t="s">
        <v>86</v>
      </c>
      <c r="E4" s="210"/>
      <c r="F4" s="210"/>
      <c r="G4" s="215" t="s">
        <v>171</v>
      </c>
      <c r="H4" s="215"/>
      <c r="I4" s="216"/>
      <c r="J4" s="216"/>
      <c r="K4" s="216"/>
      <c r="L4" s="216"/>
      <c r="M4" s="216"/>
      <c r="N4" s="216"/>
      <c r="O4" s="87"/>
      <c r="P4" s="87"/>
      <c r="Q4" s="87"/>
      <c r="R4" s="88"/>
      <c r="S4" s="88"/>
      <c r="T4" s="87"/>
      <c r="U4" s="87"/>
      <c r="V4" s="89"/>
      <c r="W4" s="89"/>
      <c r="X4" s="89"/>
      <c r="Y4" s="89"/>
    </row>
    <row r="5" spans="1:25" s="90" customFormat="1" ht="21" customHeight="1">
      <c r="A5" s="91"/>
      <c r="B5" s="92"/>
      <c r="C5" s="95"/>
      <c r="D5" s="217" t="s">
        <v>75</v>
      </c>
      <c r="E5" s="217"/>
      <c r="F5" s="217"/>
      <c r="G5" s="214" t="s">
        <v>172</v>
      </c>
      <c r="H5" s="214"/>
      <c r="I5" s="218"/>
      <c r="J5" s="218"/>
      <c r="K5" s="218"/>
      <c r="L5" s="218"/>
      <c r="M5" s="218"/>
      <c r="N5" s="218"/>
      <c r="O5" s="87"/>
      <c r="P5" s="87"/>
      <c r="Q5" s="87"/>
      <c r="R5" s="88"/>
      <c r="S5" s="88"/>
      <c r="T5" s="87"/>
      <c r="U5" s="87"/>
      <c r="V5" s="89"/>
      <c r="W5" s="89"/>
      <c r="X5" s="89"/>
      <c r="Y5" s="89"/>
    </row>
    <row r="6" spans="1:25" s="90" customFormat="1" ht="21" customHeight="1">
      <c r="A6" s="91"/>
      <c r="B6" s="92"/>
      <c r="C6" s="95"/>
      <c r="D6" s="210" t="s">
        <v>128</v>
      </c>
      <c r="E6" s="210"/>
      <c r="F6" s="210"/>
      <c r="G6" s="214"/>
      <c r="H6" s="214"/>
      <c r="I6" s="218"/>
      <c r="J6" s="218"/>
      <c r="K6" s="218"/>
      <c r="L6" s="218"/>
      <c r="M6" s="218"/>
      <c r="N6" s="218"/>
      <c r="O6" s="87"/>
      <c r="P6" s="87"/>
      <c r="Q6" s="87"/>
      <c r="R6" s="88"/>
      <c r="S6" s="88"/>
      <c r="T6" s="87"/>
      <c r="U6" s="87"/>
      <c r="V6" s="89"/>
      <c r="W6" s="89"/>
      <c r="X6" s="89"/>
      <c r="Y6" s="89"/>
    </row>
    <row r="7" spans="1:25" s="90" customFormat="1" ht="22.5" customHeight="1">
      <c r="A7" s="91"/>
      <c r="B7" s="92"/>
      <c r="C7" s="96" t="s">
        <v>144</v>
      </c>
      <c r="D7" s="210" t="s">
        <v>149</v>
      </c>
      <c r="E7" s="210"/>
      <c r="F7" s="210"/>
      <c r="G7" s="211"/>
      <c r="H7" s="211"/>
      <c r="I7" s="219"/>
      <c r="J7" s="219"/>
      <c r="K7" s="219"/>
      <c r="L7" s="219"/>
      <c r="M7" s="219"/>
      <c r="N7" s="219"/>
      <c r="O7" s="87"/>
      <c r="P7" s="87"/>
      <c r="Q7" s="87"/>
      <c r="R7" s="88"/>
      <c r="S7" s="88"/>
      <c r="T7" s="87"/>
      <c r="U7" s="87"/>
      <c r="V7" s="89"/>
      <c r="W7" s="89"/>
      <c r="X7" s="89"/>
      <c r="Y7" s="89"/>
    </row>
    <row r="8" spans="1:25" s="90" customFormat="1" ht="15.75" customHeight="1">
      <c r="A8" s="91"/>
      <c r="B8" s="92"/>
      <c r="C8" s="95"/>
      <c r="D8" s="95"/>
      <c r="E8" s="95"/>
      <c r="F8" s="95"/>
      <c r="G8" s="95"/>
      <c r="H8" s="95"/>
      <c r="I8" s="219"/>
      <c r="J8" s="219"/>
      <c r="K8" s="219"/>
      <c r="L8" s="219"/>
      <c r="M8" s="219"/>
      <c r="N8" s="219"/>
      <c r="O8" s="87"/>
      <c r="P8" s="87"/>
      <c r="Q8" s="87"/>
      <c r="R8" s="88"/>
      <c r="S8" s="88"/>
      <c r="T8" s="87"/>
      <c r="U8" s="87"/>
      <c r="V8" s="89"/>
      <c r="W8" s="89"/>
      <c r="X8" s="89"/>
      <c r="Y8" s="89"/>
    </row>
    <row r="9" spans="1:25" s="90" customFormat="1" ht="41.25" customHeight="1">
      <c r="A9" s="91"/>
      <c r="B9" s="97" t="s">
        <v>77</v>
      </c>
      <c r="C9" s="98" t="s">
        <v>42</v>
      </c>
      <c r="D9" s="99" t="s">
        <v>37</v>
      </c>
      <c r="E9" s="99" t="s">
        <v>10</v>
      </c>
      <c r="F9" s="98" t="s">
        <v>138</v>
      </c>
      <c r="G9" s="98" t="s">
        <v>89</v>
      </c>
      <c r="H9" s="98" t="s">
        <v>111</v>
      </c>
      <c r="I9" s="98" t="s">
        <v>129</v>
      </c>
      <c r="J9" s="98" t="s">
        <v>2</v>
      </c>
      <c r="K9" s="98" t="s">
        <v>139</v>
      </c>
      <c r="L9" s="98" t="s">
        <v>6</v>
      </c>
      <c r="M9" s="98" t="s">
        <v>81</v>
      </c>
      <c r="N9" s="100" t="s">
        <v>79</v>
      </c>
      <c r="O9" s="87"/>
      <c r="P9" s="87"/>
      <c r="Q9" s="87"/>
      <c r="R9" s="101"/>
      <c r="S9" s="101"/>
      <c r="T9" s="87"/>
      <c r="U9" s="87"/>
      <c r="V9" s="89"/>
      <c r="W9" s="89"/>
      <c r="X9" s="89"/>
      <c r="Y9" s="89"/>
    </row>
    <row r="10" spans="1:25" s="90" customFormat="1" ht="30" customHeight="1">
      <c r="A10" s="91"/>
      <c r="B10" s="102">
        <v>1</v>
      </c>
      <c r="C10" s="103" t="str">
        <f>IF(elenco!C8="","",elenco!C8)</f>
        <v>ANGELINI Nicola</v>
      </c>
      <c r="D10" s="62">
        <v>7</v>
      </c>
      <c r="E10" s="104" t="s">
        <v>78</v>
      </c>
      <c r="F10" s="105"/>
      <c r="G10" s="105"/>
      <c r="H10" s="106" t="str">
        <f>IF(D10=10,'T A B E L L A'!$G$3,IF(D10=9,'T A B E L L A'!$G$4,IF(D10=8,'T A B E L L A'!$G$5,IF(D10=7,'T A B E L L A'!$G$6,IF(D10=6,'T A B E L L A'!$G$7,IF(D10=5,'T A B E L L A'!$G$8,IF(D10=4,'T A B E L L A'!$G$9,IF(D10=3,'T A B E L L A'!$G$10,IF(D10=2,'T A B E L L A'!$G$11,IF(D10=1,'T A B E L L A'!$G$11,""))))))))))</f>
        <v>autonomo.</v>
      </c>
      <c r="I10" s="106" t="str">
        <f>IF(D10=10,'T A B E L L A'!$F$3,IF(D10=9,'T A B E L L A'!$F$4,IF(D10=8,'T A B E L L A'!$F$5,IF(D10=7,'T A B E L L A'!$F$6,IF(D10=6,'T A B E L L A'!$F$7,IF(D10=5,'T A B E L L A'!$F$8,IF(D10=4,'T A B E L L A'!$F$9,IF(D10=3,'T A B E L L A'!$F$10,IF(D10=2,'T A B E L L A'!$F$11,IF(D10=1,'T A B E L L A'!$F$11,""))))))))))</f>
        <v>assiduo</v>
      </c>
      <c r="J10" s="106" t="str">
        <f>IF(D10=10,'T A B E L L A'!$E$3,IF(D10=9,'T A B E L L A'!$E$4,IF(D10=8,'T A B E L L A'!$E$5,IF(D10=7,'T A B E L L A'!$E$6,IF(D10=6,'T A B E L L A'!$E$7,IF(D10=5,'T A B E L L A'!$E$8,IF(D10=4,'T A B E L L A'!$E$9,IF(D10=3,'T A B E L L A'!$E$10,IF(D10=2,'T A B E L L A'!$E$11,IF(D10=1,'T A B E L L A'!$E$11,""))))))))))</f>
        <v>costante.</v>
      </c>
      <c r="K10" s="106" t="str">
        <f>IF(D10=10,'T A B E L L A'!$D$3,IF(D10=9,'T A B E L L A'!$D$4,IF(D10=8,'T A B E L L A'!$D$5,IF(D10=7,'T A B E L L A'!$D$6,IF(D10=6,'T A B E L L A'!$D$7,IF(D10=5,'T A B E L L A'!$D$8,IF(D10=4,'T A B E L L A'!$D$9,IF(D10=3,'T A B E L L A'!$D$10,IF(D10=2,'T A B E L L A'!$D$11,IF(D10=1,'T A B E L L A'!$D$11,""))))))))))</f>
        <v>comunicazione in modo abbastanza efficace e corretto. Effettua analisi corrette , coglie gli aspetti fondamentali in un contesto.</v>
      </c>
      <c r="L10" s="106" t="str">
        <f>IF(D10=10,'T A B E L L A'!$C$3,IF(D10=9,'T A B E L L A'!$C$4,IF(D10=8,'T A B E L L A'!$C$5,IF(D10=7,'T A B E L L A'!$C$6,IF(D10=6,'T A B E L L A'!$C$7,IF(D10=5,'T A B E L L A'!$C$8,IF(D10=4,'T A B E L L A'!$C$9,IF(D10=3,'T A B E L L A'!$C$10,IF(D10=2,'T A B E L L A'!$C$11,IF(D10=1,'T A B E L L A'!$C$11,""))))))))))</f>
        <v>eseguire correttamente compiti semplici e applica le conoscenze anche a problemi complessi, pur con alcune incertezze.</v>
      </c>
      <c r="M10" s="106" t="str">
        <f>IF(D10=10,'T A B E L L A'!$B$3,IF(D10=9,'T A B E L L A'!$B$4,IF(D10=8,'T A B E L L A'!$B$5,IF(D10=7,'T A B E L L A'!$B$6,IF(D10=6,'T A B E L L A'!$B$7,IF(D10=5,'T A B E L L A'!$B$8,IF(D10=4,'T A B E L L A'!$B$9,IF(D10=3,'T A B E L L A'!$B$10,IF(D10=2,'T A B E L L A'!$B$11,IF(D10=1,'T A B E L L A'!$B$11,""))))))))))</f>
        <v>essenziali con eventuali approfondimenti guidati</v>
      </c>
      <c r="N10" s="107" t="str">
        <f>IF(D10=10,'T A B E L L A'!$H$3,IF(D10=9,'T A B E L L A'!$H$4,IF(D10=8,'T A B E L L A'!$H$5,IF(D10=7,'T A B E L L A'!$H$6,IF(D10=6,'T A B E L L A'!$H$7,IF(D10=5,'T A B E L L A'!$H$8,IF(D10=4,'T A B E L L A'!$H$9,IF(D10=3,'T A B E L L A'!$H$10,IF(D10=2,'T A B E L L A'!$H$11,IF(D10=1,'T A B E L L A'!$H$11,""))))))))))</f>
        <v>D</v>
      </c>
      <c r="O10" s="108" t="str">
        <f>CONCATENATE('T A B E L L A'!$G$17,'D A T I'!E10," ",'D A T I'!C10,'D A T I'!F10,E10,'T A B E L L A'!$G$18,'D A T I'!G10,'T A B E L L A'!$G$19,'D A T I'!J10,'T A B E L L A'!$G$20,'D A T I'!I10,'T A B E L L A'!$G$21,'D A T I'!H10,'T A B E L L A'!$G$22,'D A T I'!M10,'T A B E L L A'!$G$23,'D A T I'!K10)</f>
        <v>L'alunno ANGELINI Nicolao nel gruppo classe, ha mostrato un comportamento e partecipa al dialogo educativo in manieracostante. Ha evidenziato un impegnoassiduo nello studio e un metodo di lavoroautonomo. Ha dimostrato di possedere conoscenzeessenziali con eventuali approfondimenti guidati e capacità dicomunicazione in modo abbastanza efficace e corretto. Effettua analisi corrette , coglie gli aspetti fondamentali in un contesto.</v>
      </c>
      <c r="P10" s="108" t="str">
        <f>CONCATENATE('T A B E L L A'!$G$24,'D A T I'!E10,'T A B E L L A'!$G$25,'D A T I'!L10)</f>
        <v xml:space="preserve"> L’alunno, pertanto, ha raggiunto le competenze che gli consentono dieseguire correttamente compiti semplici e applica le conoscenze anche a problemi complessi, pur con alcune incertezze.</v>
      </c>
      <c r="Q10" s="108" t="b">
        <f>IF(D10="n",CONCATENATE('T A B E L L A'!$G$17,E10," ",C10,'T A B E L L A'!$D$17),IF(D10="m",CONCATENATE('T A B E L L A'!$G$17,E10," ",C10,'T A B E L L A'!$D$18),IF(D10="p",CONCATENATE('T A B E L L A'!$G$17,E10," ",C10,'T A B E L L A'!$D$19),IF(D10="t",CONCATENATE('T A B E L L A'!$G$17,E10," ",C10,'T A B E L L A'!$D$20)))))</f>
        <v>0</v>
      </c>
      <c r="R10" s="101">
        <f t="shared" ref="R10:R44" si="0">IF(D10="T",1,IF(D10="N",1,IF(D10="M",1,IF(D10="P",1,0))))</f>
        <v>0</v>
      </c>
      <c r="S10" s="101"/>
      <c r="T10" s="87"/>
      <c r="U10" s="87"/>
      <c r="V10" s="89"/>
      <c r="W10" s="89"/>
      <c r="X10" s="89"/>
      <c r="Y10" s="89"/>
    </row>
    <row r="11" spans="1:25" s="90" customFormat="1" ht="30" customHeight="1">
      <c r="A11" s="91"/>
      <c r="B11" s="102">
        <v>2</v>
      </c>
      <c r="C11" s="103" t="str">
        <f>IF(elenco!C9="","",elenco!C9)</f>
        <v>MAIELLARO Maria</v>
      </c>
      <c r="D11" s="62">
        <v>8</v>
      </c>
      <c r="E11" s="104" t="s">
        <v>76</v>
      </c>
      <c r="F11" s="105"/>
      <c r="G11" s="105"/>
      <c r="H11" s="106" t="str">
        <f>IF(D11=10,'T A B E L L A'!$G$3,IF(D11=9,'T A B E L L A'!$G$4,IF(D11=8,'T A B E L L A'!$G$5,IF(D11=7,'T A B E L L A'!$G$6,IF(D11=6,'T A B E L L A'!$G$7,IF(D11=5,'T A B E L L A'!$G$8,IF(D11=4,'T A B E L L A'!$G$9,IF(D11=3,'T A B E L L A'!$G$10,IF(D11=2,'T A B E L L A'!$G$11,IF(D11=1,'T A B E L L A'!$G$11,""))))))))))</f>
        <v>valido ed efficace.</v>
      </c>
      <c r="I11" s="106" t="str">
        <f>IF(D11=10,'T A B E L L A'!$F$3,IF(D11=9,'T A B E L L A'!$F$4,IF(D11=8,'T A B E L L A'!$F$5,IF(D11=7,'T A B E L L A'!$F$6,IF(D11=6,'T A B E L L A'!$F$7,IF(D11=5,'T A B E L L A'!$F$8,IF(D11=4,'T A B E L L A'!$F$9,IF(D11=3,'T A B E L L A'!$F$10,IF(D11=2,'T A B E L L A'!$F$11,IF(D11=1,'T A B E L L A'!$F$11,""))))))))))</f>
        <v>puntuale</v>
      </c>
      <c r="J11" s="106" t="str">
        <f>IF(D11=10,'T A B E L L A'!$E$3,IF(D11=9,'T A B E L L A'!$E$4,IF(D11=8,'T A B E L L A'!$E$5,IF(D11=7,'T A B E L L A'!$E$6,IF(D11=6,'T A B E L L A'!$E$7,IF(D11=5,'T A B E L L A'!$E$8,IF(D11=4,'T A B E L L A'!$E$9,IF(D11=3,'T A B E L L A'!$E$10,IF(D11=2,'T A B E L L A'!$E$11,IF(D11=1,'T A B E L L A'!$E$11,""))))))))))</f>
        <v>attiva.</v>
      </c>
      <c r="K11" s="106" t="str">
        <f>IF(D11=10,'T A B E L L A'!$D$3,IF(D11=9,'T A B E L L A'!$D$4,IF(D11=8,'T A B E L L A'!$D$5,IF(D11=7,'T A B E L L A'!$D$6,IF(D11=6,'T A B E L L A'!$D$7,IF(D11=5,'T A B E L L A'!$D$8,IF(D11=4,'T A B E L L A'!$D$9,IF(D11=3,'T A B E L L A'!$D$10,IF(D11=2,'T A B E L L A'!$D$11,IF(D11=1,'T A B E L L A'!$D$11,""))))))))))</f>
        <v>comunicazione in maniera chiara e appropriata ; compie analisi corrette ed individua collegamenti. Rielabora autonomanente e gestisce situazioni nuove. non complesse</v>
      </c>
      <c r="L11" s="106" t="str">
        <f>IF(D11=10,'T A B E L L A'!$C$3,IF(D11=9,'T A B E L L A'!$C$4,IF(D11=8,'T A B E L L A'!$C$5,IF(D11=7,'T A B E L L A'!$C$6,IF(D11=6,'T A B E L L A'!$C$7,IF(D11=5,'T A B E L L A'!$C$8,IF(D11=4,'T A B E L L A'!$C$9,IF(D11=3,'T A B E L L A'!$C$10,IF(D11=2,'T A B E L L A'!$C$11,IF(D11=1,'T A B E L L A'!$C$11,""))))))))))</f>
        <v>applicare autonomamente le conoscenze a problemi complessi in modo accettabile.</v>
      </c>
      <c r="M11" s="106" t="str">
        <f>IF(D11=10,'T A B E L L A'!$B$3,IF(D11=9,'T A B E L L A'!$B$4,IF(D11=8,'T A B E L L A'!$B$5,IF(D11=7,'T A B E L L A'!$B$6,IF(D11=6,'T A B E L L A'!$B$7,IF(D11=5,'T A B E L L A'!$B$8,IF(D11=4,'T A B E L L A'!$B$9,IF(D11=3,'T A B E L L A'!$B$10,IF(D11=2,'T A B E L L A'!$B$11,IF(D11=1,'T A B E L L A'!$B$11,""))))))))))</f>
        <v>complete con qualche approfondimento autonomo</v>
      </c>
      <c r="N11" s="107" t="str">
        <f>IF(D11=10,'T A B E L L A'!$H$3,IF(D11=9,'T A B E L L A'!$H$4,IF(D11=8,'T A B E L L A'!$H$5,IF(D11=7,'T A B E L L A'!$H$6,IF(D11=6,'T A B E L L A'!$H$7,IF(D11=5,'T A B E L L A'!$H$8,IF(D11=4,'T A B E L L A'!$H$9,IF(D11=3,'T A B E L L A'!$H$10,IF(D11=2,'T A B E L L A'!$H$11,IF(D11=1,'T A B E L L A'!$H$11,""))))))))))</f>
        <v>C</v>
      </c>
      <c r="O11" s="108" t="str">
        <f>CONCATENATE('T A B E L L A'!$G$17,'D A T I'!E11," ",'D A T I'!C11,'D A T I'!F11,E11,'T A B E L L A'!$G$18,'D A T I'!G11,'T A B E L L A'!$G$19,'D A T I'!J11,'T A B E L L A'!$G$20,'D A T I'!I11,'T A B E L L A'!$G$21,'D A T I'!H11,'T A B E L L A'!$G$22,'D A T I'!M11,'T A B E L L A'!$G$23,'D A T I'!K11)</f>
        <v>L'alunna MAIELLARO Mariaa nel gruppo classe, ha mostrato un comportamento e partecipa al dialogo educativo in manieraattiva. Ha evidenziato un impegnopuntuale nello studio e un metodo di lavorovalido ed efficace. Ha dimostrato di possedere conoscenzecomplete con qualche approfondimento autonomo e capacità dicomunicazione in maniera chiara e appropriata ; compie analisi corrette ed individua collegamenti. Rielabora autonomanente e gestisce situazioni nuove. non complesse</v>
      </c>
      <c r="P11" s="108" t="str">
        <f>CONCATENATE('T A B E L L A'!$G$24,'D A T I'!E11,'T A B E L L A'!$G$25,'D A T I'!L11)</f>
        <v xml:space="preserve"> L’alunna, pertanto, ha raggiunto le competenze che gli consentono diapplicare autonomamente le conoscenze a problemi complessi in modo accettabile.</v>
      </c>
      <c r="Q11" s="108" t="b">
        <f>IF(D11="n",CONCATENATE('T A B E L L A'!$G$17,E11," ",C11,'T A B E L L A'!$D$17),IF(D11="m",CONCATENATE('T A B E L L A'!$G$17,E11," ",C11,'T A B E L L A'!$D$18),IF(D11="p",CONCATENATE('T A B E L L A'!$G$17,E11," ",C11,'T A B E L L A'!$D$19),IF(D11="t",CONCATENATE('T A B E L L A'!$G$17,E11," ",C11,'T A B E L L A'!$D$20)))))</f>
        <v>0</v>
      </c>
      <c r="R11" s="101">
        <f t="shared" si="0"/>
        <v>0</v>
      </c>
      <c r="S11" s="101"/>
      <c r="T11" s="87"/>
      <c r="U11" s="87"/>
      <c r="V11" s="89"/>
      <c r="W11" s="89"/>
      <c r="X11" s="89"/>
      <c r="Y11" s="89"/>
    </row>
    <row r="12" spans="1:25" s="90" customFormat="1" ht="30" customHeight="1">
      <c r="A12" s="91"/>
      <c r="B12" s="102">
        <v>3</v>
      </c>
      <c r="C12" s="103" t="str">
        <f>IF(elenco!C10="","",elenco!C10)</f>
        <v>PERNIOLA Maria Franca</v>
      </c>
      <c r="D12" s="62">
        <v>9</v>
      </c>
      <c r="E12" s="104" t="s">
        <v>76</v>
      </c>
      <c r="F12" s="105"/>
      <c r="G12" s="105"/>
      <c r="H12" s="106" t="str">
        <f>IF(D12=10,'T A B E L L A'!$G$3,IF(D12=9,'T A B E L L A'!$G$4,IF(D12=8,'T A B E L L A'!$G$5,IF(D12=7,'T A B E L L A'!$G$6,IF(D12=6,'T A B E L L A'!$G$7,IF(D12=5,'T A B E L L A'!$G$8,IF(D12=4,'T A B E L L A'!$G$9,IF(D12=3,'T A B E L L A'!$G$10,IF(D12=2,'T A B E L L A'!$G$11,IF(D12=1,'T A B E L L A'!$G$11,""))))))))))</f>
        <v>preciso e produttivo.</v>
      </c>
      <c r="I12" s="106" t="str">
        <f>IF(D12=10,'T A B E L L A'!$F$3,IF(D12=9,'T A B E L L A'!$F$4,IF(D12=8,'T A B E L L A'!$F$5,IF(D12=7,'T A B E L L A'!$F$6,IF(D12=6,'T A B E L L A'!$F$7,IF(D12=5,'T A B E L L A'!$F$8,IF(D12=4,'T A B E L L A'!$F$9,IF(D12=3,'T A B E L L A'!$F$10,IF(D12=2,'T A B E L L A'!$F$11,IF(D12=1,'T A B E L L A'!$F$11,""))))))))))</f>
        <v>notevole</v>
      </c>
      <c r="J12" s="106" t="str">
        <f>IF(D12=10,'T A B E L L A'!$E$3,IF(D12=9,'T A B E L L A'!$E$4,IF(D12=8,'T A B E L L A'!$E$5,IF(D12=7,'T A B E L L A'!$E$6,IF(D12=6,'T A B E L L A'!$E$7,IF(D12=5,'T A B E L L A'!$E$8,IF(D12=4,'T A B E L L A'!$E$9,IF(D12=3,'T A B E L L A'!$E$10,IF(D12=2,'T A B E L L A'!$E$11,IF(D12=1,'T A B E L L A'!$E$11,""))))))))))</f>
        <v>costruttiva.</v>
      </c>
      <c r="K12" s="106" t="str">
        <f>IF(D12=10,'T A B E L L A'!$D$3,IF(D12=9,'T A B E L L A'!$D$4,IF(D12=8,'T A B E L L A'!$D$5,IF(D12=7,'T A B E L L A'!$D$6,IF(D12=6,'T A B E L L A'!$D$7,IF(D12=5,'T A B E L L A'!$D$8,IF(D12=4,'T A B E L L A'!$D$9,IF(D12=3,'T A B E L L A'!$D$10,IF(D12=2,'T A B E L L A'!$D$11,IF(D12=1,'T A B E L L A'!$D$11,""))))))))))</f>
        <v>comunicazione in modo efficace ed articolato; rielabora in modo personale e critico; gestisce situazioni nuove e complesse.</v>
      </c>
      <c r="L12" s="106" t="str">
        <f>IF(D12=10,'T A B E L L A'!$C$3,IF(D12=9,'T A B E L L A'!$C$4,IF(D12=8,'T A B E L L A'!$C$5,IF(D12=7,'T A B E L L A'!$C$6,IF(D12=6,'T A B E L L A'!$C$7,IF(D12=5,'T A B E L L A'!$C$8,IF(D12=4,'T A B E L L A'!$C$9,IF(D12=3,'T A B E L L A'!$C$10,IF(D12=2,'T A B E L L A'!$C$11,IF(D12=1,'T A B E L L A'!$C$11,""))))))))))</f>
        <v>applicare le conoscenze in modo corretto ed autonomo anche a problemi complessi.</v>
      </c>
      <c r="M12" s="106" t="str">
        <f>IF(D12=10,'T A B E L L A'!$B$3,IF(D12=9,'T A B E L L A'!$B$4,IF(D12=8,'T A B E L L A'!$B$5,IF(D12=7,'T A B E L L A'!$B$6,IF(D12=6,'T A B E L L A'!$B$7,IF(D12=5,'T A B E L L A'!$B$8,IF(D12=4,'T A B E L L A'!$B$9,IF(D12=3,'T A B E L L A'!$B$10,IF(D12=2,'T A B E L L A'!$B$11,IF(D12=1,'T A B E L L A'!$B$11,""))))))))))</f>
        <v>complete, organiche, articolate e con approfondimento autonomo</v>
      </c>
      <c r="N12" s="107" t="str">
        <f>IF(D12=10,'T A B E L L A'!$H$3,IF(D12=9,'T A B E L L A'!$H$4,IF(D12=8,'T A B E L L A'!$H$5,IF(D12=7,'T A B E L L A'!$H$6,IF(D12=6,'T A B E L L A'!$H$7,IF(D12=5,'T A B E L L A'!$H$8,IF(D12=4,'T A B E L L A'!$H$9,IF(D12=3,'T A B E L L A'!$H$10,IF(D12=2,'T A B E L L A'!$H$11,IF(D12=1,'T A B E L L A'!$H$11,""))))))))))</f>
        <v>B</v>
      </c>
      <c r="O12" s="108" t="str">
        <f>CONCATENATE('T A B E L L A'!$G$17,'D A T I'!E12," ",'D A T I'!C12,'D A T I'!F12,E12,'T A B E L L A'!$G$18,'D A T I'!G12,'T A B E L L A'!$G$19,'D A T I'!J12,'T A B E L L A'!$G$20,'D A T I'!I12,'T A B E L L A'!$G$21,'D A T I'!H12,'T A B E L L A'!$G$22,'D A T I'!M12,'T A B E L L A'!$G$23,'D A T I'!K12)</f>
        <v>L'alunna PERNIOLA Maria Francaa nel gruppo classe, ha mostrato un comportamento e partecipa al dialogo educativo in manieracostruttiva. Ha evidenziato un impegnonotevole nello studio e un metodo di lavoropreciso e produttivo. Ha dimostrato di possedere conoscenzecomplete, organiche, articolate e con approfondimento autonomo e capacità dicomunicazione in modo efficace ed articolato; rielabora in modo personale e critico; gestisce situazioni nuove e complesse.</v>
      </c>
      <c r="P12" s="108" t="str">
        <f>CONCATENATE('T A B E L L A'!$G$24,'D A T I'!E12,'T A B E L L A'!$G$25,'D A T I'!L12)</f>
        <v xml:space="preserve"> L’alunna, pertanto, ha raggiunto le competenze che gli consentono diapplicare le conoscenze in modo corretto ed autonomo anche a problemi complessi.</v>
      </c>
      <c r="Q12" s="108" t="b">
        <f>IF(D12="n",CONCATENATE('T A B E L L A'!$G$17,E12," ",C12,'T A B E L L A'!$D$17),IF(D12="m",CONCATENATE('T A B E L L A'!$G$17,E12," ",C12,'T A B E L L A'!$D$18),IF(D12="p",CONCATENATE('T A B E L L A'!$G$17,E12," ",C12,'T A B E L L A'!$D$19),IF(D12="t",CONCATENATE('T A B E L L A'!$G$17,E12," ",C12,'T A B E L L A'!$D$20)))))</f>
        <v>0</v>
      </c>
      <c r="R12" s="101">
        <f t="shared" si="0"/>
        <v>0</v>
      </c>
      <c r="S12" s="101"/>
      <c r="T12" s="87"/>
      <c r="U12" s="87"/>
      <c r="V12" s="89"/>
      <c r="W12" s="89"/>
      <c r="X12" s="89"/>
      <c r="Y12" s="89"/>
    </row>
    <row r="13" spans="1:25" s="90" customFormat="1" ht="30" customHeight="1">
      <c r="A13" s="91"/>
      <c r="B13" s="102">
        <v>4</v>
      </c>
      <c r="C13" s="103" t="str">
        <f>IF(elenco!C11="","",elenco!C11)</f>
        <v/>
      </c>
      <c r="D13" s="62"/>
      <c r="E13" s="104"/>
      <c r="F13" s="105"/>
      <c r="G13" s="105"/>
      <c r="H13" s="106" t="str">
        <f>IF(D13=10,'T A B E L L A'!$G$3,IF(D13=9,'T A B E L L A'!$G$4,IF(D13=8,'T A B E L L A'!$G$5,IF(D13=7,'T A B E L L A'!$G$6,IF(D13=6,'T A B E L L A'!$G$7,IF(D13=5,'T A B E L L A'!$G$8,IF(D13=4,'T A B E L L A'!$G$9,IF(D13=3,'T A B E L L A'!$G$10,IF(D13=2,'T A B E L L A'!$G$11,IF(D13=1,'T A B E L L A'!$G$11,""))))))))))</f>
        <v/>
      </c>
      <c r="I13" s="106" t="str">
        <f>IF(D13=10,'T A B E L L A'!$F$3,IF(D13=9,'T A B E L L A'!$F$4,IF(D13=8,'T A B E L L A'!$F$5,IF(D13=7,'T A B E L L A'!$F$6,IF(D13=6,'T A B E L L A'!$F$7,IF(D13=5,'T A B E L L A'!$F$8,IF(D13=4,'T A B E L L A'!$F$9,IF(D13=3,'T A B E L L A'!$F$10,IF(D13=2,'T A B E L L A'!$F$11,IF(D13=1,'T A B E L L A'!$F$11,""))))))))))</f>
        <v/>
      </c>
      <c r="J13" s="106" t="str">
        <f>IF(D13=10,'T A B E L L A'!$E$3,IF(D13=9,'T A B E L L A'!$E$4,IF(D13=8,'T A B E L L A'!$E$5,IF(D13=7,'T A B E L L A'!$E$6,IF(D13=6,'T A B E L L A'!$E$7,IF(D13=5,'T A B E L L A'!$E$8,IF(D13=4,'T A B E L L A'!$E$9,IF(D13=3,'T A B E L L A'!$E$10,IF(D13=2,'T A B E L L A'!$E$11,IF(D13=1,'T A B E L L A'!$E$11,""))))))))))</f>
        <v/>
      </c>
      <c r="K13" s="106" t="str">
        <f>IF(D13=10,'T A B E L L A'!$D$3,IF(D13=9,'T A B E L L A'!$D$4,IF(D13=8,'T A B E L L A'!$D$5,IF(D13=7,'T A B E L L A'!$D$6,IF(D13=6,'T A B E L L A'!$D$7,IF(D13=5,'T A B E L L A'!$D$8,IF(D13=4,'T A B E L L A'!$D$9,IF(D13=3,'T A B E L L A'!$D$10,IF(D13=2,'T A B E L L A'!$D$11,IF(D13=1,'T A B E L L A'!$D$11,""))))))))))</f>
        <v/>
      </c>
      <c r="L13" s="106" t="str">
        <f>IF(D13=10,'T A B E L L A'!$C$3,IF(D13=9,'T A B E L L A'!$C$4,IF(D13=8,'T A B E L L A'!$C$5,IF(D13=7,'T A B E L L A'!$C$6,IF(D13=6,'T A B E L L A'!$C$7,IF(D13=5,'T A B E L L A'!$C$8,IF(D13=4,'T A B E L L A'!$C$9,IF(D13=3,'T A B E L L A'!$C$10,IF(D13=2,'T A B E L L A'!$C$11,IF(D13=1,'T A B E L L A'!$C$11,""))))))))))</f>
        <v/>
      </c>
      <c r="M13" s="106" t="str">
        <f>IF(D13=10,'T A B E L L A'!$B$3,IF(D13=9,'T A B E L L A'!$B$4,IF(D13=8,'T A B E L L A'!$B$5,IF(D13=7,'T A B E L L A'!$B$6,IF(D13=6,'T A B E L L A'!$B$7,IF(D13=5,'T A B E L L A'!$B$8,IF(D13=4,'T A B E L L A'!$B$9,IF(D13=3,'T A B E L L A'!$B$10,IF(D13=2,'T A B E L L A'!$B$11,IF(D13=1,'T A B E L L A'!$B$11,""))))))))))</f>
        <v/>
      </c>
      <c r="N13" s="107" t="str">
        <f>IF(D13=10,'T A B E L L A'!$H$3,IF(D13=9,'T A B E L L A'!$H$4,IF(D13=8,'T A B E L L A'!$H$5,IF(D13=7,'T A B E L L A'!$H$6,IF(D13=6,'T A B E L L A'!$H$7,IF(D13=5,'T A B E L L A'!$H$8,IF(D13=4,'T A B E L L A'!$H$9,IF(D13=3,'T A B E L L A'!$H$10,IF(D13=2,'T A B E L L A'!$H$11,IF(D13=1,'T A B E L L A'!$H$11,""))))))))))</f>
        <v/>
      </c>
      <c r="O13" s="108" t="str">
        <f>CONCATENATE('T A B E L L A'!$G$17,'D A T I'!E13," ",'D A T I'!C13,'D A T I'!F13,E13,'T A B E L L A'!$G$18,'D A T I'!G13,'T A B E L L A'!$G$19,'D A T I'!J13,'T A B E L L A'!$G$20,'D A T I'!I13,'T A B E L L A'!$G$21,'D A T I'!H13,'T A B E L L A'!$G$22,'D A T I'!M13,'T A B E L L A'!$G$23,'D A T I'!K13)</f>
        <v>L'alunn  nel gruppo classe, ha mostrato un comportamento e partecipa al dialogo educativo in maniera Ha evidenziato un impegno nello studio e un metodo di lavoro Ha dimostrato di possedere conoscenze e capacità di</v>
      </c>
      <c r="P13" s="108" t="str">
        <f>CONCATENATE('T A B E L L A'!$G$24,'D A T I'!E13,'T A B E L L A'!$G$25,'D A T I'!L13)</f>
        <v xml:space="preserve"> L’alunn, pertanto, ha raggiunto le competenze che gli consentono di</v>
      </c>
      <c r="Q13" s="108" t="b">
        <f>IF(D13="n",CONCATENATE('T A B E L L A'!$G$17,E13," ",C13,'T A B E L L A'!$D$17),IF(D13="m",CONCATENATE('T A B E L L A'!$G$17,E13," ",C13,'T A B E L L A'!$D$18),IF(D13="p",CONCATENATE('T A B E L L A'!$G$17,E13," ",C13,'T A B E L L A'!$D$19),IF(D13="t",CONCATENATE('T A B E L L A'!$G$17,E13," ",C13,'T A B E L L A'!$D$20)))))</f>
        <v>0</v>
      </c>
      <c r="R13" s="101">
        <f t="shared" si="0"/>
        <v>0</v>
      </c>
      <c r="S13" s="101"/>
      <c r="T13" s="87"/>
      <c r="U13" s="87"/>
      <c r="V13" s="89"/>
      <c r="W13" s="89"/>
      <c r="X13" s="89"/>
      <c r="Y13" s="89"/>
    </row>
    <row r="14" spans="1:25" s="90" customFormat="1" ht="30" customHeight="1">
      <c r="A14" s="91"/>
      <c r="B14" s="102">
        <v>5</v>
      </c>
      <c r="C14" s="103" t="str">
        <f>IF(elenco!C12="","",elenco!C12)</f>
        <v/>
      </c>
      <c r="D14" s="62"/>
      <c r="E14" s="104"/>
      <c r="F14" s="105"/>
      <c r="G14" s="105"/>
      <c r="H14" s="106" t="str">
        <f>IF(D14=10,'T A B E L L A'!$G$3,IF(D14=9,'T A B E L L A'!$G$4,IF(D14=8,'T A B E L L A'!$G$5,IF(D14=7,'T A B E L L A'!$G$6,IF(D14=6,'T A B E L L A'!$G$7,IF(D14=5,'T A B E L L A'!$G$8,IF(D14=4,'T A B E L L A'!$G$9,IF(D14=3,'T A B E L L A'!$G$10,IF(D14=2,'T A B E L L A'!$G$11,IF(D14=1,'T A B E L L A'!$G$11,""))))))))))</f>
        <v/>
      </c>
      <c r="I14" s="106" t="str">
        <f>IF(D14=10,'T A B E L L A'!$F$3,IF(D14=9,'T A B E L L A'!$F$4,IF(D14=8,'T A B E L L A'!$F$5,IF(D14=7,'T A B E L L A'!$F$6,IF(D14=6,'T A B E L L A'!$F$7,IF(D14=5,'T A B E L L A'!$F$8,IF(D14=4,'T A B E L L A'!$F$9,IF(D14=3,'T A B E L L A'!$F$10,IF(D14=2,'T A B E L L A'!$F$11,IF(D14=1,'T A B E L L A'!$F$11,""))))))))))</f>
        <v/>
      </c>
      <c r="J14" s="106" t="str">
        <f>IF(D14=10,'T A B E L L A'!$E$3,IF(D14=9,'T A B E L L A'!$E$4,IF(D14=8,'T A B E L L A'!$E$5,IF(D14=7,'T A B E L L A'!$E$6,IF(D14=6,'T A B E L L A'!$E$7,IF(D14=5,'T A B E L L A'!$E$8,IF(D14=4,'T A B E L L A'!$E$9,IF(D14=3,'T A B E L L A'!$E$10,IF(D14=2,'T A B E L L A'!$E$11,IF(D14=1,'T A B E L L A'!$E$11,""))))))))))</f>
        <v/>
      </c>
      <c r="K14" s="106" t="str">
        <f>IF(D14=10,'T A B E L L A'!$D$3,IF(D14=9,'T A B E L L A'!$D$4,IF(D14=8,'T A B E L L A'!$D$5,IF(D14=7,'T A B E L L A'!$D$6,IF(D14=6,'T A B E L L A'!$D$7,IF(D14=5,'T A B E L L A'!$D$8,IF(D14=4,'T A B E L L A'!$D$9,IF(D14=3,'T A B E L L A'!$D$10,IF(D14=2,'T A B E L L A'!$D$11,IF(D14=1,'T A B E L L A'!$D$11,""))))))))))</f>
        <v/>
      </c>
      <c r="L14" s="106" t="str">
        <f>IF(D14=10,'T A B E L L A'!$C$3,IF(D14=9,'T A B E L L A'!$C$4,IF(D14=8,'T A B E L L A'!$C$5,IF(D14=7,'T A B E L L A'!$C$6,IF(D14=6,'T A B E L L A'!$C$7,IF(D14=5,'T A B E L L A'!$C$8,IF(D14=4,'T A B E L L A'!$C$9,IF(D14=3,'T A B E L L A'!$C$10,IF(D14=2,'T A B E L L A'!$C$11,IF(D14=1,'T A B E L L A'!$C$11,""))))))))))</f>
        <v/>
      </c>
      <c r="M14" s="106" t="str">
        <f>IF(D14=10,'T A B E L L A'!$B$3,IF(D14=9,'T A B E L L A'!$B$4,IF(D14=8,'T A B E L L A'!$B$5,IF(D14=7,'T A B E L L A'!$B$6,IF(D14=6,'T A B E L L A'!$B$7,IF(D14=5,'T A B E L L A'!$B$8,IF(D14=4,'T A B E L L A'!$B$9,IF(D14=3,'T A B E L L A'!$B$10,IF(D14=2,'T A B E L L A'!$B$11,IF(D14=1,'T A B E L L A'!$B$11,""))))))))))</f>
        <v/>
      </c>
      <c r="N14" s="107" t="str">
        <f>IF(D14=10,'T A B E L L A'!$H$3,IF(D14=9,'T A B E L L A'!$H$4,IF(D14=8,'T A B E L L A'!$H$5,IF(D14=7,'T A B E L L A'!$H$6,IF(D14=6,'T A B E L L A'!$H$7,IF(D14=5,'T A B E L L A'!$H$8,IF(D14=4,'T A B E L L A'!$H$9,IF(D14=3,'T A B E L L A'!$H$10,IF(D14=2,'T A B E L L A'!$H$11,IF(D14=1,'T A B E L L A'!$H$11,""))))))))))</f>
        <v/>
      </c>
      <c r="O14" s="108" t="str">
        <f>CONCATENATE('T A B E L L A'!$G$17,'D A T I'!E14," ",'D A T I'!C14,'D A T I'!F14,E14,'T A B E L L A'!$G$18,'D A T I'!G14,'T A B E L L A'!$G$19,'D A T I'!J14,'T A B E L L A'!$G$20,'D A T I'!I14,'T A B E L L A'!$G$21,'D A T I'!H14,'T A B E L L A'!$G$22,'D A T I'!M14,'T A B E L L A'!$G$23,'D A T I'!K14)</f>
        <v>L'alunn  nel gruppo classe, ha mostrato un comportamento e partecipa al dialogo educativo in maniera Ha evidenziato un impegno nello studio e un metodo di lavoro Ha dimostrato di possedere conoscenze e capacità di</v>
      </c>
      <c r="P14" s="108" t="str">
        <f>CONCATENATE('T A B E L L A'!$G$24,'D A T I'!E14,'T A B E L L A'!$G$25,'D A T I'!L14)</f>
        <v xml:space="preserve"> L’alunn, pertanto, ha raggiunto le competenze che gli consentono di</v>
      </c>
      <c r="Q14" s="108" t="b">
        <f>IF(D14="n",CONCATENATE('T A B E L L A'!$G$17,E14," ",C14,'T A B E L L A'!$D$17),IF(D14="m",CONCATENATE('T A B E L L A'!$G$17,E14," ",C14,'T A B E L L A'!$D$18),IF(D14="p",CONCATENATE('T A B E L L A'!$G$17,E14," ",C14,'T A B E L L A'!$D$19),IF(D14="t",CONCATENATE('T A B E L L A'!$G$17,E14," ",C14,'T A B E L L A'!$D$20)))))</f>
        <v>0</v>
      </c>
      <c r="R14" s="101">
        <f t="shared" si="0"/>
        <v>0</v>
      </c>
      <c r="S14" s="101"/>
      <c r="T14" s="87"/>
      <c r="U14" s="87"/>
      <c r="V14" s="89"/>
      <c r="W14" s="89"/>
      <c r="X14" s="89"/>
      <c r="Y14" s="89"/>
    </row>
    <row r="15" spans="1:25" s="90" customFormat="1" ht="30" customHeight="1">
      <c r="A15" s="91"/>
      <c r="B15" s="102">
        <v>6</v>
      </c>
      <c r="C15" s="103" t="str">
        <f>IF(elenco!C13="","",elenco!C13)</f>
        <v/>
      </c>
      <c r="D15" s="62"/>
      <c r="E15" s="104"/>
      <c r="F15" s="105"/>
      <c r="G15" s="105"/>
      <c r="H15" s="106" t="str">
        <f>IF(D15=10,'T A B E L L A'!$G$3,IF(D15=9,'T A B E L L A'!$G$4,IF(D15=8,'T A B E L L A'!$G$5,IF(D15=7,'T A B E L L A'!$G$6,IF(D15=6,'T A B E L L A'!$G$7,IF(D15=5,'T A B E L L A'!$G$8,IF(D15=4,'T A B E L L A'!$G$9,IF(D15=3,'T A B E L L A'!$G$10,IF(D15=2,'T A B E L L A'!$G$11,IF(D15=1,'T A B E L L A'!$G$11,""))))))))))</f>
        <v/>
      </c>
      <c r="I15" s="106" t="str">
        <f>IF(D15=10,'T A B E L L A'!$F$3,IF(D15=9,'T A B E L L A'!$F$4,IF(D15=8,'T A B E L L A'!$F$5,IF(D15=7,'T A B E L L A'!$F$6,IF(D15=6,'T A B E L L A'!$F$7,IF(D15=5,'T A B E L L A'!$F$8,IF(D15=4,'T A B E L L A'!$F$9,IF(D15=3,'T A B E L L A'!$F$10,IF(D15=2,'T A B E L L A'!$F$11,IF(D15=1,'T A B E L L A'!$F$11,""))))))))))</f>
        <v/>
      </c>
      <c r="J15" s="106" t="str">
        <f>IF(D15=10,'T A B E L L A'!$E$3,IF(D15=9,'T A B E L L A'!$E$4,IF(D15=8,'T A B E L L A'!$E$5,IF(D15=7,'T A B E L L A'!$E$6,IF(D15=6,'T A B E L L A'!$E$7,IF(D15=5,'T A B E L L A'!$E$8,IF(D15=4,'T A B E L L A'!$E$9,IF(D15=3,'T A B E L L A'!$E$10,IF(D15=2,'T A B E L L A'!$E$11,IF(D15=1,'T A B E L L A'!$E$11,""))))))))))</f>
        <v/>
      </c>
      <c r="K15" s="106" t="str">
        <f>IF(D15=10,'T A B E L L A'!$D$3,IF(D15=9,'T A B E L L A'!$D$4,IF(D15=8,'T A B E L L A'!$D$5,IF(D15=7,'T A B E L L A'!$D$6,IF(D15=6,'T A B E L L A'!$D$7,IF(D15=5,'T A B E L L A'!$D$8,IF(D15=4,'T A B E L L A'!$D$9,IF(D15=3,'T A B E L L A'!$D$10,IF(D15=2,'T A B E L L A'!$D$11,IF(D15=1,'T A B E L L A'!$D$11,""))))))))))</f>
        <v/>
      </c>
      <c r="L15" s="106" t="str">
        <f>IF(D15=10,'T A B E L L A'!$C$3,IF(D15=9,'T A B E L L A'!$C$4,IF(D15=8,'T A B E L L A'!$C$5,IF(D15=7,'T A B E L L A'!$C$6,IF(D15=6,'T A B E L L A'!$C$7,IF(D15=5,'T A B E L L A'!$C$8,IF(D15=4,'T A B E L L A'!$C$9,IF(D15=3,'T A B E L L A'!$C$10,IF(D15=2,'T A B E L L A'!$C$11,IF(D15=1,'T A B E L L A'!$C$11,""))))))))))</f>
        <v/>
      </c>
      <c r="M15" s="106" t="str">
        <f>IF(D15=10,'T A B E L L A'!$B$3,IF(D15=9,'T A B E L L A'!$B$4,IF(D15=8,'T A B E L L A'!$B$5,IF(D15=7,'T A B E L L A'!$B$6,IF(D15=6,'T A B E L L A'!$B$7,IF(D15=5,'T A B E L L A'!$B$8,IF(D15=4,'T A B E L L A'!$B$9,IF(D15=3,'T A B E L L A'!$B$10,IF(D15=2,'T A B E L L A'!$B$11,IF(D15=1,'T A B E L L A'!$B$11,""))))))))))</f>
        <v/>
      </c>
      <c r="N15" s="107" t="str">
        <f>IF(D15=10,'T A B E L L A'!$H$3,IF(D15=9,'T A B E L L A'!$H$4,IF(D15=8,'T A B E L L A'!$H$5,IF(D15=7,'T A B E L L A'!$H$6,IF(D15=6,'T A B E L L A'!$H$7,IF(D15=5,'T A B E L L A'!$H$8,IF(D15=4,'T A B E L L A'!$H$9,IF(D15=3,'T A B E L L A'!$H$10,IF(D15=2,'T A B E L L A'!$H$11,IF(D15=1,'T A B E L L A'!$H$11,""))))))))))</f>
        <v/>
      </c>
      <c r="O15" s="108" t="str">
        <f>CONCATENATE('T A B E L L A'!$G$17,'D A T I'!E15," ",'D A T I'!C15,'D A T I'!F15,E15,'T A B E L L A'!$G$18,'D A T I'!G15,'T A B E L L A'!$G$19,'D A T I'!J15,'T A B E L L A'!$G$20,'D A T I'!I15,'T A B E L L A'!$G$21,'D A T I'!H15,'T A B E L L A'!$G$22,'D A T I'!M15,'T A B E L L A'!$G$23,'D A T I'!K15)</f>
        <v>L'alunn  nel gruppo classe, ha mostrato un comportamento e partecipa al dialogo educativo in maniera Ha evidenziato un impegno nello studio e un metodo di lavoro Ha dimostrato di possedere conoscenze e capacità di</v>
      </c>
      <c r="P15" s="108" t="str">
        <f>CONCATENATE('T A B E L L A'!$G$24,'D A T I'!E15,'T A B E L L A'!$G$25,'D A T I'!L15)</f>
        <v xml:space="preserve"> L’alunn, pertanto, ha raggiunto le competenze che gli consentono di</v>
      </c>
      <c r="Q15" s="108" t="b">
        <f>IF(D15="n",CONCATENATE('T A B E L L A'!$G$17,E15," ",C15,'T A B E L L A'!$D$17),IF(D15="m",CONCATENATE('T A B E L L A'!$G$17,E15," ",C15,'T A B E L L A'!$D$18),IF(D15="p",CONCATENATE('T A B E L L A'!$G$17,E15," ",C15,'T A B E L L A'!$D$19),IF(D15="t",CONCATENATE('T A B E L L A'!$G$17,E15," ",C15,'T A B E L L A'!$D$20)))))</f>
        <v>0</v>
      </c>
      <c r="R15" s="101">
        <f t="shared" si="0"/>
        <v>0</v>
      </c>
      <c r="S15" s="101"/>
      <c r="T15" s="87"/>
      <c r="U15" s="87"/>
      <c r="V15" s="89"/>
      <c r="W15" s="89"/>
      <c r="X15" s="89"/>
      <c r="Y15" s="89"/>
    </row>
    <row r="16" spans="1:25" s="90" customFormat="1" ht="30" customHeight="1">
      <c r="A16" s="91"/>
      <c r="B16" s="102">
        <v>7</v>
      </c>
      <c r="C16" s="103" t="str">
        <f>IF(elenco!C14="","",elenco!C14)</f>
        <v/>
      </c>
      <c r="D16" s="62"/>
      <c r="E16" s="104"/>
      <c r="F16" s="105"/>
      <c r="G16" s="105"/>
      <c r="H16" s="106" t="str">
        <f>IF(D16=10,'T A B E L L A'!$G$3,IF(D16=9,'T A B E L L A'!$G$4,IF(D16=8,'T A B E L L A'!$G$5,IF(D16=7,'T A B E L L A'!$G$6,IF(D16=6,'T A B E L L A'!$G$7,IF(D16=5,'T A B E L L A'!$G$8,IF(D16=4,'T A B E L L A'!$G$9,IF(D16=3,'T A B E L L A'!$G$10,IF(D16=2,'T A B E L L A'!$G$11,IF(D16=1,'T A B E L L A'!$G$11,""))))))))))</f>
        <v/>
      </c>
      <c r="I16" s="106" t="str">
        <f>IF(D16=10,'T A B E L L A'!$F$3,IF(D16=9,'T A B E L L A'!$F$4,IF(D16=8,'T A B E L L A'!$F$5,IF(D16=7,'T A B E L L A'!$F$6,IF(D16=6,'T A B E L L A'!$F$7,IF(D16=5,'T A B E L L A'!$F$8,IF(D16=4,'T A B E L L A'!$F$9,IF(D16=3,'T A B E L L A'!$F$10,IF(D16=2,'T A B E L L A'!$F$11,IF(D16=1,'T A B E L L A'!$F$11,""))))))))))</f>
        <v/>
      </c>
      <c r="J16" s="106" t="str">
        <f>IF(D16=10,'T A B E L L A'!$E$3,IF(D16=9,'T A B E L L A'!$E$4,IF(D16=8,'T A B E L L A'!$E$5,IF(D16=7,'T A B E L L A'!$E$6,IF(D16=6,'T A B E L L A'!$E$7,IF(D16=5,'T A B E L L A'!$E$8,IF(D16=4,'T A B E L L A'!$E$9,IF(D16=3,'T A B E L L A'!$E$10,IF(D16=2,'T A B E L L A'!$E$11,IF(D16=1,'T A B E L L A'!$E$11,""))))))))))</f>
        <v/>
      </c>
      <c r="K16" s="106" t="str">
        <f>IF(D16=10,'T A B E L L A'!$D$3,IF(D16=9,'T A B E L L A'!$D$4,IF(D16=8,'T A B E L L A'!$D$5,IF(D16=7,'T A B E L L A'!$D$6,IF(D16=6,'T A B E L L A'!$D$7,IF(D16=5,'T A B E L L A'!$D$8,IF(D16=4,'T A B E L L A'!$D$9,IF(D16=3,'T A B E L L A'!$D$10,IF(D16=2,'T A B E L L A'!$D$11,IF(D16=1,'T A B E L L A'!$D$11,""))))))))))</f>
        <v/>
      </c>
      <c r="L16" s="106" t="str">
        <f>IF(D16=10,'T A B E L L A'!$C$3,IF(D16=9,'T A B E L L A'!$C$4,IF(D16=8,'T A B E L L A'!$C$5,IF(D16=7,'T A B E L L A'!$C$6,IF(D16=6,'T A B E L L A'!$C$7,IF(D16=5,'T A B E L L A'!$C$8,IF(D16=4,'T A B E L L A'!$C$9,IF(D16=3,'T A B E L L A'!$C$10,IF(D16=2,'T A B E L L A'!$C$11,IF(D16=1,'T A B E L L A'!$C$11,""))))))))))</f>
        <v/>
      </c>
      <c r="M16" s="106" t="str">
        <f>IF(D16=10,'T A B E L L A'!$B$3,IF(D16=9,'T A B E L L A'!$B$4,IF(D16=8,'T A B E L L A'!$B$5,IF(D16=7,'T A B E L L A'!$B$6,IF(D16=6,'T A B E L L A'!$B$7,IF(D16=5,'T A B E L L A'!$B$8,IF(D16=4,'T A B E L L A'!$B$9,IF(D16=3,'T A B E L L A'!$B$10,IF(D16=2,'T A B E L L A'!$B$11,IF(D16=1,'T A B E L L A'!$B$11,""))))))))))</f>
        <v/>
      </c>
      <c r="N16" s="107" t="str">
        <f>IF(D16=10,'T A B E L L A'!$H$3,IF(D16=9,'T A B E L L A'!$H$4,IF(D16=8,'T A B E L L A'!$H$5,IF(D16=7,'T A B E L L A'!$H$6,IF(D16=6,'T A B E L L A'!$H$7,IF(D16=5,'T A B E L L A'!$H$8,IF(D16=4,'T A B E L L A'!$H$9,IF(D16=3,'T A B E L L A'!$H$10,IF(D16=2,'T A B E L L A'!$H$11,IF(D16=1,'T A B E L L A'!$H$11,""))))))))))</f>
        <v/>
      </c>
      <c r="O16" s="108" t="str">
        <f>CONCATENATE('T A B E L L A'!$G$17,'D A T I'!E16," ",'D A T I'!C16,'D A T I'!F16,E16,'T A B E L L A'!$G$18,'D A T I'!G16,'T A B E L L A'!$G$19,'D A T I'!J16,'T A B E L L A'!$G$20,'D A T I'!I16,'T A B E L L A'!$G$21,'D A T I'!H16,'T A B E L L A'!$G$22,'D A T I'!M16,'T A B E L L A'!$G$23,'D A T I'!K16)</f>
        <v>L'alunn  nel gruppo classe, ha mostrato un comportamento e partecipa al dialogo educativo in maniera Ha evidenziato un impegno nello studio e un metodo di lavoro Ha dimostrato di possedere conoscenze e capacità di</v>
      </c>
      <c r="P16" s="108" t="str">
        <f>CONCATENATE('T A B E L L A'!$G$24,'D A T I'!E16,'T A B E L L A'!$G$25,'D A T I'!L16)</f>
        <v xml:space="preserve"> L’alunn, pertanto, ha raggiunto le competenze che gli consentono di</v>
      </c>
      <c r="Q16" s="108" t="b">
        <f>IF(D16="n",CONCATENATE('T A B E L L A'!$G$17,E16," ",C16,'T A B E L L A'!$D$17),IF(D16="m",CONCATENATE('T A B E L L A'!$G$17,E16," ",C16,'T A B E L L A'!$D$18),IF(D16="p",CONCATENATE('T A B E L L A'!$G$17,E16," ",C16,'T A B E L L A'!$D$19),IF(D16="t",CONCATENATE('T A B E L L A'!$G$17,E16," ",C16,'T A B E L L A'!$D$20)))))</f>
        <v>0</v>
      </c>
      <c r="R16" s="101">
        <f t="shared" si="0"/>
        <v>0</v>
      </c>
      <c r="S16" s="101"/>
      <c r="T16" s="87"/>
      <c r="U16" s="87"/>
      <c r="V16" s="89"/>
      <c r="W16" s="89"/>
      <c r="X16" s="89"/>
      <c r="Y16" s="89"/>
    </row>
    <row r="17" spans="1:25" s="90" customFormat="1" ht="30" customHeight="1">
      <c r="A17" s="91"/>
      <c r="B17" s="102">
        <v>8</v>
      </c>
      <c r="C17" s="103" t="str">
        <f>IF(elenco!C15="","",elenco!C15)</f>
        <v/>
      </c>
      <c r="D17" s="62"/>
      <c r="E17" s="104"/>
      <c r="F17" s="105"/>
      <c r="G17" s="105"/>
      <c r="H17" s="106" t="str">
        <f>IF(D17=10,'T A B E L L A'!$G$3,IF(D17=9,'T A B E L L A'!$G$4,IF(D17=8,'T A B E L L A'!$G$5,IF(D17=7,'T A B E L L A'!$G$6,IF(D17=6,'T A B E L L A'!$G$7,IF(D17=5,'T A B E L L A'!$G$8,IF(D17=4,'T A B E L L A'!$G$9,IF(D17=3,'T A B E L L A'!$G$10,IF(D17=2,'T A B E L L A'!$G$11,IF(D17=1,'T A B E L L A'!$G$11,""))))))))))</f>
        <v/>
      </c>
      <c r="I17" s="106" t="str">
        <f>IF(D17=10,'T A B E L L A'!$F$3,IF(D17=9,'T A B E L L A'!$F$4,IF(D17=8,'T A B E L L A'!$F$5,IF(D17=7,'T A B E L L A'!$F$6,IF(D17=6,'T A B E L L A'!$F$7,IF(D17=5,'T A B E L L A'!$F$8,IF(D17=4,'T A B E L L A'!$F$9,IF(D17=3,'T A B E L L A'!$F$10,IF(D17=2,'T A B E L L A'!$F$11,IF(D17=1,'T A B E L L A'!$F$11,""))))))))))</f>
        <v/>
      </c>
      <c r="J17" s="106" t="str">
        <f>IF(D17=10,'T A B E L L A'!$E$3,IF(D17=9,'T A B E L L A'!$E$4,IF(D17=8,'T A B E L L A'!$E$5,IF(D17=7,'T A B E L L A'!$E$6,IF(D17=6,'T A B E L L A'!$E$7,IF(D17=5,'T A B E L L A'!$E$8,IF(D17=4,'T A B E L L A'!$E$9,IF(D17=3,'T A B E L L A'!$E$10,IF(D17=2,'T A B E L L A'!$E$11,IF(D17=1,'T A B E L L A'!$E$11,""))))))))))</f>
        <v/>
      </c>
      <c r="K17" s="106" t="str">
        <f>IF(D17=10,'T A B E L L A'!$D$3,IF(D17=9,'T A B E L L A'!$D$4,IF(D17=8,'T A B E L L A'!$D$5,IF(D17=7,'T A B E L L A'!$D$6,IF(D17=6,'T A B E L L A'!$D$7,IF(D17=5,'T A B E L L A'!$D$8,IF(D17=4,'T A B E L L A'!$D$9,IF(D17=3,'T A B E L L A'!$D$10,IF(D17=2,'T A B E L L A'!$D$11,IF(D17=1,'T A B E L L A'!$D$11,""))))))))))</f>
        <v/>
      </c>
      <c r="L17" s="106" t="str">
        <f>IF(D17=10,'T A B E L L A'!$C$3,IF(D17=9,'T A B E L L A'!$C$4,IF(D17=8,'T A B E L L A'!$C$5,IF(D17=7,'T A B E L L A'!$C$6,IF(D17=6,'T A B E L L A'!$C$7,IF(D17=5,'T A B E L L A'!$C$8,IF(D17=4,'T A B E L L A'!$C$9,IF(D17=3,'T A B E L L A'!$C$10,IF(D17=2,'T A B E L L A'!$C$11,IF(D17=1,'T A B E L L A'!$C$11,""))))))))))</f>
        <v/>
      </c>
      <c r="M17" s="106" t="str">
        <f>IF(D17=10,'T A B E L L A'!$B$3,IF(D17=9,'T A B E L L A'!$B$4,IF(D17=8,'T A B E L L A'!$B$5,IF(D17=7,'T A B E L L A'!$B$6,IF(D17=6,'T A B E L L A'!$B$7,IF(D17=5,'T A B E L L A'!$B$8,IF(D17=4,'T A B E L L A'!$B$9,IF(D17=3,'T A B E L L A'!$B$10,IF(D17=2,'T A B E L L A'!$B$11,IF(D17=1,'T A B E L L A'!$B$11,""))))))))))</f>
        <v/>
      </c>
      <c r="N17" s="107" t="str">
        <f>IF(D17=10,'T A B E L L A'!$H$3,IF(D17=9,'T A B E L L A'!$H$4,IF(D17=8,'T A B E L L A'!$H$5,IF(D17=7,'T A B E L L A'!$H$6,IF(D17=6,'T A B E L L A'!$H$7,IF(D17=5,'T A B E L L A'!$H$8,IF(D17=4,'T A B E L L A'!$H$9,IF(D17=3,'T A B E L L A'!$H$10,IF(D17=2,'T A B E L L A'!$H$11,IF(D17=1,'T A B E L L A'!$H$11,""))))))))))</f>
        <v/>
      </c>
      <c r="O17" s="108" t="str">
        <f>CONCATENATE('T A B E L L A'!$G$17,'D A T I'!E17," ",'D A T I'!C17,'D A T I'!F17,E17,'T A B E L L A'!$G$18,'D A T I'!G17,'T A B E L L A'!$G$19,'D A T I'!J17,'T A B E L L A'!$G$20,'D A T I'!I17,'T A B E L L A'!$G$21,'D A T I'!H17,'T A B E L L A'!$G$22,'D A T I'!M17,'T A B E L L A'!$G$23,'D A T I'!K17)</f>
        <v>L'alunn  nel gruppo classe, ha mostrato un comportamento e partecipa al dialogo educativo in maniera Ha evidenziato un impegno nello studio e un metodo di lavoro Ha dimostrato di possedere conoscenze e capacità di</v>
      </c>
      <c r="P17" s="108" t="str">
        <f>CONCATENATE('T A B E L L A'!$G$24,'D A T I'!E17,'T A B E L L A'!$G$25,'D A T I'!L17)</f>
        <v xml:space="preserve"> L’alunn, pertanto, ha raggiunto le competenze che gli consentono di</v>
      </c>
      <c r="Q17" s="108" t="b">
        <f>IF(D17="n",CONCATENATE('T A B E L L A'!$G$17,E17," ",C17,'T A B E L L A'!$D$17),IF(D17="m",CONCATENATE('T A B E L L A'!$G$17,E17," ",C17,'T A B E L L A'!$D$18),IF(D17="p",CONCATENATE('T A B E L L A'!$G$17,E17," ",C17,'T A B E L L A'!$D$19),IF(D17="t",CONCATENATE('T A B E L L A'!$G$17,E17," ",C17,'T A B E L L A'!$D$20)))))</f>
        <v>0</v>
      </c>
      <c r="R17" s="101">
        <f t="shared" si="0"/>
        <v>0</v>
      </c>
      <c r="S17" s="101"/>
      <c r="T17" s="87"/>
      <c r="U17" s="87"/>
      <c r="V17" s="89"/>
      <c r="W17" s="89"/>
      <c r="X17" s="89"/>
      <c r="Y17" s="89"/>
    </row>
    <row r="18" spans="1:25" s="90" customFormat="1" ht="30" customHeight="1">
      <c r="A18" s="91"/>
      <c r="B18" s="102">
        <v>9</v>
      </c>
      <c r="C18" s="103" t="str">
        <f>IF(elenco!C16="","",elenco!C16)</f>
        <v/>
      </c>
      <c r="D18" s="62"/>
      <c r="E18" s="104"/>
      <c r="F18" s="105"/>
      <c r="G18" s="105"/>
      <c r="H18" s="106" t="str">
        <f>IF(D18=10,'T A B E L L A'!$G$3,IF(D18=9,'T A B E L L A'!$G$4,IF(D18=8,'T A B E L L A'!$G$5,IF(D18=7,'T A B E L L A'!$G$6,IF(D18=6,'T A B E L L A'!$G$7,IF(D18=5,'T A B E L L A'!$G$8,IF(D18=4,'T A B E L L A'!$G$9,IF(D18=3,'T A B E L L A'!$G$10,IF(D18=2,'T A B E L L A'!$G$11,IF(D18=1,'T A B E L L A'!$G$11,""))))))))))</f>
        <v/>
      </c>
      <c r="I18" s="106" t="str">
        <f>IF(D18=10,'T A B E L L A'!$F$3,IF(D18=9,'T A B E L L A'!$F$4,IF(D18=8,'T A B E L L A'!$F$5,IF(D18=7,'T A B E L L A'!$F$6,IF(D18=6,'T A B E L L A'!$F$7,IF(D18=5,'T A B E L L A'!$F$8,IF(D18=4,'T A B E L L A'!$F$9,IF(D18=3,'T A B E L L A'!$F$10,IF(D18=2,'T A B E L L A'!$F$11,IF(D18=1,'T A B E L L A'!$F$11,""))))))))))</f>
        <v/>
      </c>
      <c r="J18" s="106" t="str">
        <f>IF(D18=10,'T A B E L L A'!$E$3,IF(D18=9,'T A B E L L A'!$E$4,IF(D18=8,'T A B E L L A'!$E$5,IF(D18=7,'T A B E L L A'!$E$6,IF(D18=6,'T A B E L L A'!$E$7,IF(D18=5,'T A B E L L A'!$E$8,IF(D18=4,'T A B E L L A'!$E$9,IF(D18=3,'T A B E L L A'!$E$10,IF(D18=2,'T A B E L L A'!$E$11,IF(D18=1,'T A B E L L A'!$E$11,""))))))))))</f>
        <v/>
      </c>
      <c r="K18" s="106" t="str">
        <f>IF(D18=10,'T A B E L L A'!$D$3,IF(D18=9,'T A B E L L A'!$D$4,IF(D18=8,'T A B E L L A'!$D$5,IF(D18=7,'T A B E L L A'!$D$6,IF(D18=6,'T A B E L L A'!$D$7,IF(D18=5,'T A B E L L A'!$D$8,IF(D18=4,'T A B E L L A'!$D$9,IF(D18=3,'T A B E L L A'!$D$10,IF(D18=2,'T A B E L L A'!$D$11,IF(D18=1,'T A B E L L A'!$D$11,""))))))))))</f>
        <v/>
      </c>
      <c r="L18" s="106" t="str">
        <f>IF(D18=10,'T A B E L L A'!$C$3,IF(D18=9,'T A B E L L A'!$C$4,IF(D18=8,'T A B E L L A'!$C$5,IF(D18=7,'T A B E L L A'!$C$6,IF(D18=6,'T A B E L L A'!$C$7,IF(D18=5,'T A B E L L A'!$C$8,IF(D18=4,'T A B E L L A'!$C$9,IF(D18=3,'T A B E L L A'!$C$10,IF(D18=2,'T A B E L L A'!$C$11,IF(D18=1,'T A B E L L A'!$C$11,""))))))))))</f>
        <v/>
      </c>
      <c r="M18" s="106" t="str">
        <f>IF(D18=10,'T A B E L L A'!$B$3,IF(D18=9,'T A B E L L A'!$B$4,IF(D18=8,'T A B E L L A'!$B$5,IF(D18=7,'T A B E L L A'!$B$6,IF(D18=6,'T A B E L L A'!$B$7,IF(D18=5,'T A B E L L A'!$B$8,IF(D18=4,'T A B E L L A'!$B$9,IF(D18=3,'T A B E L L A'!$B$10,IF(D18=2,'T A B E L L A'!$B$11,IF(D18=1,'T A B E L L A'!$B$11,""))))))))))</f>
        <v/>
      </c>
      <c r="N18" s="107" t="str">
        <f>IF(D18=10,'T A B E L L A'!$H$3,IF(D18=9,'T A B E L L A'!$H$4,IF(D18=8,'T A B E L L A'!$H$5,IF(D18=7,'T A B E L L A'!$H$6,IF(D18=6,'T A B E L L A'!$H$7,IF(D18=5,'T A B E L L A'!$H$8,IF(D18=4,'T A B E L L A'!$H$9,IF(D18=3,'T A B E L L A'!$H$10,IF(D18=2,'T A B E L L A'!$H$11,IF(D18=1,'T A B E L L A'!$H$11,""))))))))))</f>
        <v/>
      </c>
      <c r="O18" s="108" t="str">
        <f>CONCATENATE('T A B E L L A'!$G$17,'D A T I'!E18," ",'D A T I'!C18,'D A T I'!F18,E18,'T A B E L L A'!$G$18,'D A T I'!G18,'T A B E L L A'!$G$19,'D A T I'!J18,'T A B E L L A'!$G$20,'D A T I'!I18,'T A B E L L A'!$G$21,'D A T I'!H18,'T A B E L L A'!$G$22,'D A T I'!M18,'T A B E L L A'!$G$23,'D A T I'!K18)</f>
        <v>L'alunn  nel gruppo classe, ha mostrato un comportamento e partecipa al dialogo educativo in maniera Ha evidenziato un impegno nello studio e un metodo di lavoro Ha dimostrato di possedere conoscenze e capacità di</v>
      </c>
      <c r="P18" s="108" t="str">
        <f>CONCATENATE('T A B E L L A'!$G$24,'D A T I'!E18,'T A B E L L A'!$G$25,'D A T I'!L18)</f>
        <v xml:space="preserve"> L’alunn, pertanto, ha raggiunto le competenze che gli consentono di</v>
      </c>
      <c r="Q18" s="108" t="b">
        <f>IF(D18="n",CONCATENATE('T A B E L L A'!$G$17,E18," ",C18,'T A B E L L A'!$D$17),IF(D18="m",CONCATENATE('T A B E L L A'!$G$17,E18," ",C18,'T A B E L L A'!$D$18),IF(D18="p",CONCATENATE('T A B E L L A'!$G$17,E18," ",C18,'T A B E L L A'!$D$19),IF(D18="t",CONCATENATE('T A B E L L A'!$G$17,E18," ",C18,'T A B E L L A'!$D$20)))))</f>
        <v>0</v>
      </c>
      <c r="R18" s="101">
        <f t="shared" si="0"/>
        <v>0</v>
      </c>
      <c r="S18" s="101"/>
      <c r="T18" s="87"/>
      <c r="U18" s="87"/>
      <c r="V18" s="89"/>
      <c r="W18" s="89"/>
      <c r="X18" s="89"/>
      <c r="Y18" s="89"/>
    </row>
    <row r="19" spans="1:25" s="90" customFormat="1" ht="30" customHeight="1">
      <c r="A19" s="91"/>
      <c r="B19" s="102">
        <v>10</v>
      </c>
      <c r="C19" s="103" t="str">
        <f>IF(elenco!C17="","",elenco!C17)</f>
        <v/>
      </c>
      <c r="D19" s="62"/>
      <c r="E19" s="104"/>
      <c r="F19" s="105"/>
      <c r="G19" s="105"/>
      <c r="H19" s="106" t="str">
        <f>IF(D19=10,'T A B E L L A'!$G$3,IF(D19=9,'T A B E L L A'!$G$4,IF(D19=8,'T A B E L L A'!$G$5,IF(D19=7,'T A B E L L A'!$G$6,IF(D19=6,'T A B E L L A'!$G$7,IF(D19=5,'T A B E L L A'!$G$8,IF(D19=4,'T A B E L L A'!$G$9,IF(D19=3,'T A B E L L A'!$G$10,IF(D19=2,'T A B E L L A'!$G$11,IF(D19=1,'T A B E L L A'!$G$11,""))))))))))</f>
        <v/>
      </c>
      <c r="I19" s="106" t="str">
        <f>IF(D19=10,'T A B E L L A'!$F$3,IF(D19=9,'T A B E L L A'!$F$4,IF(D19=8,'T A B E L L A'!$F$5,IF(D19=7,'T A B E L L A'!$F$6,IF(D19=6,'T A B E L L A'!$F$7,IF(D19=5,'T A B E L L A'!$F$8,IF(D19=4,'T A B E L L A'!$F$9,IF(D19=3,'T A B E L L A'!$F$10,IF(D19=2,'T A B E L L A'!$F$11,IF(D19=1,'T A B E L L A'!$F$11,""))))))))))</f>
        <v/>
      </c>
      <c r="J19" s="106" t="str">
        <f>IF(D19=10,'T A B E L L A'!$E$3,IF(D19=9,'T A B E L L A'!$E$4,IF(D19=8,'T A B E L L A'!$E$5,IF(D19=7,'T A B E L L A'!$E$6,IF(D19=6,'T A B E L L A'!$E$7,IF(D19=5,'T A B E L L A'!$E$8,IF(D19=4,'T A B E L L A'!$E$9,IF(D19=3,'T A B E L L A'!$E$10,IF(D19=2,'T A B E L L A'!$E$11,IF(D19=1,'T A B E L L A'!$E$11,""))))))))))</f>
        <v/>
      </c>
      <c r="K19" s="106" t="str">
        <f>IF(D19=10,'T A B E L L A'!$D$3,IF(D19=9,'T A B E L L A'!$D$4,IF(D19=8,'T A B E L L A'!$D$5,IF(D19=7,'T A B E L L A'!$D$6,IF(D19=6,'T A B E L L A'!$D$7,IF(D19=5,'T A B E L L A'!$D$8,IF(D19=4,'T A B E L L A'!$D$9,IF(D19=3,'T A B E L L A'!$D$10,IF(D19=2,'T A B E L L A'!$D$11,IF(D19=1,'T A B E L L A'!$D$11,""))))))))))</f>
        <v/>
      </c>
      <c r="L19" s="106" t="str">
        <f>IF(D19=10,'T A B E L L A'!$C$3,IF(D19=9,'T A B E L L A'!$C$4,IF(D19=8,'T A B E L L A'!$C$5,IF(D19=7,'T A B E L L A'!$C$6,IF(D19=6,'T A B E L L A'!$C$7,IF(D19=5,'T A B E L L A'!$C$8,IF(D19=4,'T A B E L L A'!$C$9,IF(D19=3,'T A B E L L A'!$C$10,IF(D19=2,'T A B E L L A'!$C$11,IF(D19=1,'T A B E L L A'!$C$11,""))))))))))</f>
        <v/>
      </c>
      <c r="M19" s="106" t="str">
        <f>IF(D19=10,'T A B E L L A'!$B$3,IF(D19=9,'T A B E L L A'!$B$4,IF(D19=8,'T A B E L L A'!$B$5,IF(D19=7,'T A B E L L A'!$B$6,IF(D19=6,'T A B E L L A'!$B$7,IF(D19=5,'T A B E L L A'!$B$8,IF(D19=4,'T A B E L L A'!$B$9,IF(D19=3,'T A B E L L A'!$B$10,IF(D19=2,'T A B E L L A'!$B$11,IF(D19=1,'T A B E L L A'!$B$11,""))))))))))</f>
        <v/>
      </c>
      <c r="N19" s="107" t="str">
        <f>IF(D19=10,'T A B E L L A'!$H$3,IF(D19=9,'T A B E L L A'!$H$4,IF(D19=8,'T A B E L L A'!$H$5,IF(D19=7,'T A B E L L A'!$H$6,IF(D19=6,'T A B E L L A'!$H$7,IF(D19=5,'T A B E L L A'!$H$8,IF(D19=4,'T A B E L L A'!$H$9,IF(D19=3,'T A B E L L A'!$H$10,IF(D19=2,'T A B E L L A'!$H$11,IF(D19=1,'T A B E L L A'!$H$11,""))))))))))</f>
        <v/>
      </c>
      <c r="O19" s="108" t="str">
        <f>CONCATENATE('T A B E L L A'!$G$17,'D A T I'!E19," ",'D A T I'!C19,'D A T I'!F19,E19,'T A B E L L A'!$G$18,'D A T I'!G19,'T A B E L L A'!$G$19,'D A T I'!J19,'T A B E L L A'!$G$20,'D A T I'!I19,'T A B E L L A'!$G$21,'D A T I'!H19,'T A B E L L A'!$G$22,'D A T I'!M19,'T A B E L L A'!$G$23,'D A T I'!K19)</f>
        <v>L'alunn  nel gruppo classe, ha mostrato un comportamento e partecipa al dialogo educativo in maniera Ha evidenziato un impegno nello studio e un metodo di lavoro Ha dimostrato di possedere conoscenze e capacità di</v>
      </c>
      <c r="P19" s="108" t="str">
        <f>CONCATENATE('T A B E L L A'!$G$24,'D A T I'!E19,'T A B E L L A'!$G$25,'D A T I'!L19)</f>
        <v xml:space="preserve"> L’alunn, pertanto, ha raggiunto le competenze che gli consentono di</v>
      </c>
      <c r="Q19" s="108" t="b">
        <f>IF(D19="n",CONCATENATE('T A B E L L A'!$G$17,E19," ",C19,'T A B E L L A'!$D$17),IF(D19="m",CONCATENATE('T A B E L L A'!$G$17,E19," ",C19,'T A B E L L A'!$D$18),IF(D19="p",CONCATENATE('T A B E L L A'!$G$17,E19," ",C19,'T A B E L L A'!$D$19),IF(D19="t",CONCATENATE('T A B E L L A'!$G$17,E19," ",C19,'T A B E L L A'!$D$20)))))</f>
        <v>0</v>
      </c>
      <c r="R19" s="101">
        <f t="shared" si="0"/>
        <v>0</v>
      </c>
      <c r="S19" s="101"/>
      <c r="T19" s="87"/>
      <c r="U19" s="87"/>
      <c r="V19" s="89"/>
      <c r="W19" s="89"/>
      <c r="X19" s="89"/>
      <c r="Y19" s="89"/>
    </row>
    <row r="20" spans="1:25" s="90" customFormat="1" ht="30" customHeight="1">
      <c r="A20" s="91"/>
      <c r="B20" s="102">
        <v>11</v>
      </c>
      <c r="C20" s="103" t="str">
        <f>IF(elenco!C18="","",elenco!C18)</f>
        <v/>
      </c>
      <c r="D20" s="62"/>
      <c r="E20" s="104"/>
      <c r="F20" s="105"/>
      <c r="G20" s="105"/>
      <c r="H20" s="106" t="str">
        <f>IF(D20=10,'T A B E L L A'!$G$3,IF(D20=9,'T A B E L L A'!$G$4,IF(D20=8,'T A B E L L A'!$G$5,IF(D20=7,'T A B E L L A'!$G$6,IF(D20=6,'T A B E L L A'!$G$7,IF(D20=5,'T A B E L L A'!$G$8,IF(D20=4,'T A B E L L A'!$G$9,IF(D20=3,'T A B E L L A'!$G$10,IF(D20=2,'T A B E L L A'!$G$11,IF(D20=1,'T A B E L L A'!$G$11,""))))))))))</f>
        <v/>
      </c>
      <c r="I20" s="106" t="str">
        <f>IF(D20=10,'T A B E L L A'!$F$3,IF(D20=9,'T A B E L L A'!$F$4,IF(D20=8,'T A B E L L A'!$F$5,IF(D20=7,'T A B E L L A'!$F$6,IF(D20=6,'T A B E L L A'!$F$7,IF(D20=5,'T A B E L L A'!$F$8,IF(D20=4,'T A B E L L A'!$F$9,IF(D20=3,'T A B E L L A'!$F$10,IF(D20=2,'T A B E L L A'!$F$11,IF(D20=1,'T A B E L L A'!$F$11,""))))))))))</f>
        <v/>
      </c>
      <c r="J20" s="106" t="str">
        <f>IF(D20=10,'T A B E L L A'!$E$3,IF(D20=9,'T A B E L L A'!$E$4,IF(D20=8,'T A B E L L A'!$E$5,IF(D20=7,'T A B E L L A'!$E$6,IF(D20=6,'T A B E L L A'!$E$7,IF(D20=5,'T A B E L L A'!$E$8,IF(D20=4,'T A B E L L A'!$E$9,IF(D20=3,'T A B E L L A'!$E$10,IF(D20=2,'T A B E L L A'!$E$11,IF(D20=1,'T A B E L L A'!$E$11,""))))))))))</f>
        <v/>
      </c>
      <c r="K20" s="106" t="str">
        <f>IF(D20=10,'T A B E L L A'!$D$3,IF(D20=9,'T A B E L L A'!$D$4,IF(D20=8,'T A B E L L A'!$D$5,IF(D20=7,'T A B E L L A'!$D$6,IF(D20=6,'T A B E L L A'!$D$7,IF(D20=5,'T A B E L L A'!$D$8,IF(D20=4,'T A B E L L A'!$D$9,IF(D20=3,'T A B E L L A'!$D$10,IF(D20=2,'T A B E L L A'!$D$11,IF(D20=1,'T A B E L L A'!$D$11,""))))))))))</f>
        <v/>
      </c>
      <c r="L20" s="106" t="str">
        <f>IF(D20=10,'T A B E L L A'!$C$3,IF(D20=9,'T A B E L L A'!$C$4,IF(D20=8,'T A B E L L A'!$C$5,IF(D20=7,'T A B E L L A'!$C$6,IF(D20=6,'T A B E L L A'!$C$7,IF(D20=5,'T A B E L L A'!$C$8,IF(D20=4,'T A B E L L A'!$C$9,IF(D20=3,'T A B E L L A'!$C$10,IF(D20=2,'T A B E L L A'!$C$11,IF(D20=1,'T A B E L L A'!$C$11,""))))))))))</f>
        <v/>
      </c>
      <c r="M20" s="106" t="str">
        <f>IF(D20=10,'T A B E L L A'!$B$3,IF(D20=9,'T A B E L L A'!$B$4,IF(D20=8,'T A B E L L A'!$B$5,IF(D20=7,'T A B E L L A'!$B$6,IF(D20=6,'T A B E L L A'!$B$7,IF(D20=5,'T A B E L L A'!$B$8,IF(D20=4,'T A B E L L A'!$B$9,IF(D20=3,'T A B E L L A'!$B$10,IF(D20=2,'T A B E L L A'!$B$11,IF(D20=1,'T A B E L L A'!$B$11,""))))))))))</f>
        <v/>
      </c>
      <c r="N20" s="107" t="str">
        <f>IF(D20=10,'T A B E L L A'!$H$3,IF(D20=9,'T A B E L L A'!$H$4,IF(D20=8,'T A B E L L A'!$H$5,IF(D20=7,'T A B E L L A'!$H$6,IF(D20=6,'T A B E L L A'!$H$7,IF(D20=5,'T A B E L L A'!$H$8,IF(D20=4,'T A B E L L A'!$H$9,IF(D20=3,'T A B E L L A'!$H$10,IF(D20=2,'T A B E L L A'!$H$11,IF(D20=1,'T A B E L L A'!$H$11,""))))))))))</f>
        <v/>
      </c>
      <c r="O20" s="108" t="str">
        <f>CONCATENATE('T A B E L L A'!$G$17,'D A T I'!E20," ",'D A T I'!C20,'D A T I'!F20,E20,'T A B E L L A'!$G$18,'D A T I'!G20,'T A B E L L A'!$G$19,'D A T I'!J20,'T A B E L L A'!$G$20,'D A T I'!I20,'T A B E L L A'!$G$21,'D A T I'!H20,'T A B E L L A'!$G$22,'D A T I'!M20,'T A B E L L A'!$G$23,'D A T I'!K20)</f>
        <v>L'alunn  nel gruppo classe, ha mostrato un comportamento e partecipa al dialogo educativo in maniera Ha evidenziato un impegno nello studio e un metodo di lavoro Ha dimostrato di possedere conoscenze e capacità di</v>
      </c>
      <c r="P20" s="108" t="str">
        <f>CONCATENATE('T A B E L L A'!$G$24,'D A T I'!E20,'T A B E L L A'!$G$25,'D A T I'!L20)</f>
        <v xml:space="preserve"> L’alunn, pertanto, ha raggiunto le competenze che gli consentono di</v>
      </c>
      <c r="Q20" s="108" t="b">
        <f>IF(D20="n",CONCATENATE('T A B E L L A'!$G$17,E20," ",C20,'T A B E L L A'!$D$17),IF(D20="m",CONCATENATE('T A B E L L A'!$G$17,E20," ",C20,'T A B E L L A'!$D$18),IF(D20="p",CONCATENATE('T A B E L L A'!$G$17,E20," ",C20,'T A B E L L A'!$D$19),IF(D20="t",CONCATENATE('T A B E L L A'!$G$17,E20," ",C20,'T A B E L L A'!$D$20)))))</f>
        <v>0</v>
      </c>
      <c r="R20" s="101">
        <f t="shared" si="0"/>
        <v>0</v>
      </c>
      <c r="S20" s="101"/>
      <c r="T20" s="87"/>
      <c r="U20" s="87"/>
      <c r="V20" s="89"/>
      <c r="W20" s="89"/>
      <c r="X20" s="89"/>
      <c r="Y20" s="89"/>
    </row>
    <row r="21" spans="1:25" s="90" customFormat="1" ht="30" customHeight="1">
      <c r="A21" s="91"/>
      <c r="B21" s="102">
        <v>12</v>
      </c>
      <c r="C21" s="103" t="str">
        <f>IF(elenco!C19="","",elenco!C19)</f>
        <v/>
      </c>
      <c r="D21" s="62"/>
      <c r="E21" s="104"/>
      <c r="F21" s="105"/>
      <c r="G21" s="105"/>
      <c r="H21" s="106" t="str">
        <f>IF(D21=10,'T A B E L L A'!$G$3,IF(D21=9,'T A B E L L A'!$G$4,IF(D21=8,'T A B E L L A'!$G$5,IF(D21=7,'T A B E L L A'!$G$6,IF(D21=6,'T A B E L L A'!$G$7,IF(D21=5,'T A B E L L A'!$G$8,IF(D21=4,'T A B E L L A'!$G$9,IF(D21=3,'T A B E L L A'!$G$10,IF(D21=2,'T A B E L L A'!$G$11,IF(D21=1,'T A B E L L A'!$G$11,""))))))))))</f>
        <v/>
      </c>
      <c r="I21" s="106" t="str">
        <f>IF(D21=10,'T A B E L L A'!$F$3,IF(D21=9,'T A B E L L A'!$F$4,IF(D21=8,'T A B E L L A'!$F$5,IF(D21=7,'T A B E L L A'!$F$6,IF(D21=6,'T A B E L L A'!$F$7,IF(D21=5,'T A B E L L A'!$F$8,IF(D21=4,'T A B E L L A'!$F$9,IF(D21=3,'T A B E L L A'!$F$10,IF(D21=2,'T A B E L L A'!$F$11,IF(D21=1,'T A B E L L A'!$F$11,""))))))))))</f>
        <v/>
      </c>
      <c r="J21" s="106" t="str">
        <f>IF(D21=10,'T A B E L L A'!$E$3,IF(D21=9,'T A B E L L A'!$E$4,IF(D21=8,'T A B E L L A'!$E$5,IF(D21=7,'T A B E L L A'!$E$6,IF(D21=6,'T A B E L L A'!$E$7,IF(D21=5,'T A B E L L A'!$E$8,IF(D21=4,'T A B E L L A'!$E$9,IF(D21=3,'T A B E L L A'!$E$10,IF(D21=2,'T A B E L L A'!$E$11,IF(D21=1,'T A B E L L A'!$E$11,""))))))))))</f>
        <v/>
      </c>
      <c r="K21" s="106" t="str">
        <f>IF(D21=10,'T A B E L L A'!$D$3,IF(D21=9,'T A B E L L A'!$D$4,IF(D21=8,'T A B E L L A'!$D$5,IF(D21=7,'T A B E L L A'!$D$6,IF(D21=6,'T A B E L L A'!$D$7,IF(D21=5,'T A B E L L A'!$D$8,IF(D21=4,'T A B E L L A'!$D$9,IF(D21=3,'T A B E L L A'!$D$10,IF(D21=2,'T A B E L L A'!$D$11,IF(D21=1,'T A B E L L A'!$D$11,""))))))))))</f>
        <v/>
      </c>
      <c r="L21" s="106" t="str">
        <f>IF(D21=10,'T A B E L L A'!$C$3,IF(D21=9,'T A B E L L A'!$C$4,IF(D21=8,'T A B E L L A'!$C$5,IF(D21=7,'T A B E L L A'!$C$6,IF(D21=6,'T A B E L L A'!$C$7,IF(D21=5,'T A B E L L A'!$C$8,IF(D21=4,'T A B E L L A'!$C$9,IF(D21=3,'T A B E L L A'!$C$10,IF(D21=2,'T A B E L L A'!$C$11,IF(D21=1,'T A B E L L A'!$C$11,""))))))))))</f>
        <v/>
      </c>
      <c r="M21" s="106" t="str">
        <f>IF(D21=10,'T A B E L L A'!$B$3,IF(D21=9,'T A B E L L A'!$B$4,IF(D21=8,'T A B E L L A'!$B$5,IF(D21=7,'T A B E L L A'!$B$6,IF(D21=6,'T A B E L L A'!$B$7,IF(D21=5,'T A B E L L A'!$B$8,IF(D21=4,'T A B E L L A'!$B$9,IF(D21=3,'T A B E L L A'!$B$10,IF(D21=2,'T A B E L L A'!$B$11,IF(D21=1,'T A B E L L A'!$B$11,""))))))))))</f>
        <v/>
      </c>
      <c r="N21" s="107" t="str">
        <f>IF(D21=10,'T A B E L L A'!$H$3,IF(D21=9,'T A B E L L A'!$H$4,IF(D21=8,'T A B E L L A'!$H$5,IF(D21=7,'T A B E L L A'!$H$6,IF(D21=6,'T A B E L L A'!$H$7,IF(D21=5,'T A B E L L A'!$H$8,IF(D21=4,'T A B E L L A'!$H$9,IF(D21=3,'T A B E L L A'!$H$10,IF(D21=2,'T A B E L L A'!$H$11,IF(D21=1,'T A B E L L A'!$H$11,""))))))))))</f>
        <v/>
      </c>
      <c r="O21" s="108" t="str">
        <f>CONCATENATE('T A B E L L A'!$G$17,'D A T I'!E21," ",'D A T I'!C21,'D A T I'!F21,E21,'T A B E L L A'!$G$18,'D A T I'!G21,'T A B E L L A'!$G$19,'D A T I'!J21,'T A B E L L A'!$G$20,'D A T I'!I21,'T A B E L L A'!$G$21,'D A T I'!H21,'T A B E L L A'!$G$22,'D A T I'!M21,'T A B E L L A'!$G$23,'D A T I'!K21)</f>
        <v>L'alunn  nel gruppo classe, ha mostrato un comportamento e partecipa al dialogo educativo in maniera Ha evidenziato un impegno nello studio e un metodo di lavoro Ha dimostrato di possedere conoscenze e capacità di</v>
      </c>
      <c r="P21" s="108" t="str">
        <f>CONCATENATE('T A B E L L A'!$G$24,'D A T I'!E21,'T A B E L L A'!$G$25,'D A T I'!L21)</f>
        <v xml:space="preserve"> L’alunn, pertanto, ha raggiunto le competenze che gli consentono di</v>
      </c>
      <c r="Q21" s="108" t="b">
        <f>IF(D21="n",CONCATENATE('T A B E L L A'!$G$17,E21," ",C21,'T A B E L L A'!$D$17),IF(D21="m",CONCATENATE('T A B E L L A'!$G$17,E21," ",C21,'T A B E L L A'!$D$18),IF(D21="p",CONCATENATE('T A B E L L A'!$G$17,E21," ",C21,'T A B E L L A'!$D$19),IF(D21="t",CONCATENATE('T A B E L L A'!$G$17,E21," ",C21,'T A B E L L A'!$D$20)))))</f>
        <v>0</v>
      </c>
      <c r="R21" s="101">
        <f t="shared" si="0"/>
        <v>0</v>
      </c>
      <c r="S21" s="101"/>
      <c r="T21" s="87"/>
      <c r="U21" s="87"/>
      <c r="V21" s="89"/>
      <c r="W21" s="89"/>
      <c r="X21" s="89"/>
      <c r="Y21" s="89"/>
    </row>
    <row r="22" spans="1:25" s="90" customFormat="1" ht="30" customHeight="1">
      <c r="A22" s="91"/>
      <c r="B22" s="102">
        <v>13</v>
      </c>
      <c r="C22" s="103" t="str">
        <f>IF(elenco!C20="","",elenco!C20)</f>
        <v/>
      </c>
      <c r="D22" s="62"/>
      <c r="E22" s="104"/>
      <c r="F22" s="105"/>
      <c r="G22" s="105"/>
      <c r="H22" s="106" t="str">
        <f>IF(D22=10,'T A B E L L A'!$G$3,IF(D22=9,'T A B E L L A'!$G$4,IF(D22=8,'T A B E L L A'!$G$5,IF(D22=7,'T A B E L L A'!$G$6,IF(D22=6,'T A B E L L A'!$G$7,IF(D22=5,'T A B E L L A'!$G$8,IF(D22=4,'T A B E L L A'!$G$9,IF(D22=3,'T A B E L L A'!$G$10,IF(D22=2,'T A B E L L A'!$G$11,IF(D22=1,'T A B E L L A'!$G$11,""))))))))))</f>
        <v/>
      </c>
      <c r="I22" s="106" t="str">
        <f>IF(D22=10,'T A B E L L A'!$F$3,IF(D22=9,'T A B E L L A'!$F$4,IF(D22=8,'T A B E L L A'!$F$5,IF(D22=7,'T A B E L L A'!$F$6,IF(D22=6,'T A B E L L A'!$F$7,IF(D22=5,'T A B E L L A'!$F$8,IF(D22=4,'T A B E L L A'!$F$9,IF(D22=3,'T A B E L L A'!$F$10,IF(D22=2,'T A B E L L A'!$F$11,IF(D22=1,'T A B E L L A'!$F$11,""))))))))))</f>
        <v/>
      </c>
      <c r="J22" s="106" t="str">
        <f>IF(D22=10,'T A B E L L A'!$E$3,IF(D22=9,'T A B E L L A'!$E$4,IF(D22=8,'T A B E L L A'!$E$5,IF(D22=7,'T A B E L L A'!$E$6,IF(D22=6,'T A B E L L A'!$E$7,IF(D22=5,'T A B E L L A'!$E$8,IF(D22=4,'T A B E L L A'!$E$9,IF(D22=3,'T A B E L L A'!$E$10,IF(D22=2,'T A B E L L A'!$E$11,IF(D22=1,'T A B E L L A'!$E$11,""))))))))))</f>
        <v/>
      </c>
      <c r="K22" s="106" t="str">
        <f>IF(D22=10,'T A B E L L A'!$D$3,IF(D22=9,'T A B E L L A'!$D$4,IF(D22=8,'T A B E L L A'!$D$5,IF(D22=7,'T A B E L L A'!$D$6,IF(D22=6,'T A B E L L A'!$D$7,IF(D22=5,'T A B E L L A'!$D$8,IF(D22=4,'T A B E L L A'!$D$9,IF(D22=3,'T A B E L L A'!$D$10,IF(D22=2,'T A B E L L A'!$D$11,IF(D22=1,'T A B E L L A'!$D$11,""))))))))))</f>
        <v/>
      </c>
      <c r="L22" s="106" t="str">
        <f>IF(D22=10,'T A B E L L A'!$C$3,IF(D22=9,'T A B E L L A'!$C$4,IF(D22=8,'T A B E L L A'!$C$5,IF(D22=7,'T A B E L L A'!$C$6,IF(D22=6,'T A B E L L A'!$C$7,IF(D22=5,'T A B E L L A'!$C$8,IF(D22=4,'T A B E L L A'!$C$9,IF(D22=3,'T A B E L L A'!$C$10,IF(D22=2,'T A B E L L A'!$C$11,IF(D22=1,'T A B E L L A'!$C$11,""))))))))))</f>
        <v/>
      </c>
      <c r="M22" s="106" t="str">
        <f>IF(D22=10,'T A B E L L A'!$B$3,IF(D22=9,'T A B E L L A'!$B$4,IF(D22=8,'T A B E L L A'!$B$5,IF(D22=7,'T A B E L L A'!$B$6,IF(D22=6,'T A B E L L A'!$B$7,IF(D22=5,'T A B E L L A'!$B$8,IF(D22=4,'T A B E L L A'!$B$9,IF(D22=3,'T A B E L L A'!$B$10,IF(D22=2,'T A B E L L A'!$B$11,IF(D22=1,'T A B E L L A'!$B$11,""))))))))))</f>
        <v/>
      </c>
      <c r="N22" s="107" t="str">
        <f>IF(D22=10,'T A B E L L A'!$H$3,IF(D22=9,'T A B E L L A'!$H$4,IF(D22=8,'T A B E L L A'!$H$5,IF(D22=7,'T A B E L L A'!$H$6,IF(D22=6,'T A B E L L A'!$H$7,IF(D22=5,'T A B E L L A'!$H$8,IF(D22=4,'T A B E L L A'!$H$9,IF(D22=3,'T A B E L L A'!$H$10,IF(D22=2,'T A B E L L A'!$H$11,IF(D22=1,'T A B E L L A'!$H$11,""))))))))))</f>
        <v/>
      </c>
      <c r="O22" s="108" t="str">
        <f>CONCATENATE('T A B E L L A'!$G$17,'D A T I'!E22," ",'D A T I'!C22,'D A T I'!F22,E22,'T A B E L L A'!$G$18,'D A T I'!G22,'T A B E L L A'!$G$19,'D A T I'!J22,'T A B E L L A'!$G$20,'D A T I'!I22,'T A B E L L A'!$G$21,'D A T I'!H22,'T A B E L L A'!$G$22,'D A T I'!M22,'T A B E L L A'!$G$23,'D A T I'!K22)</f>
        <v>L'alunn  nel gruppo classe, ha mostrato un comportamento e partecipa al dialogo educativo in maniera Ha evidenziato un impegno nello studio e un metodo di lavoro Ha dimostrato di possedere conoscenze e capacità di</v>
      </c>
      <c r="P22" s="108" t="str">
        <f>CONCATENATE('T A B E L L A'!$G$24,'D A T I'!E22,'T A B E L L A'!$G$25,'D A T I'!L22)</f>
        <v xml:space="preserve"> L’alunn, pertanto, ha raggiunto le competenze che gli consentono di</v>
      </c>
      <c r="Q22" s="108" t="b">
        <f>IF(D22="n",CONCATENATE('T A B E L L A'!$G$17,E22," ",C22,'T A B E L L A'!$D$17),IF(D22="m",CONCATENATE('T A B E L L A'!$G$17,E22," ",C22,'T A B E L L A'!$D$18),IF(D22="p",CONCATENATE('T A B E L L A'!$G$17,E22," ",C22,'T A B E L L A'!$D$19),IF(D22="t",CONCATENATE('T A B E L L A'!$G$17,E22," ",C22,'T A B E L L A'!$D$20)))))</f>
        <v>0</v>
      </c>
      <c r="R22" s="101">
        <f t="shared" si="0"/>
        <v>0</v>
      </c>
      <c r="S22" s="101"/>
      <c r="T22" s="87"/>
      <c r="U22" s="87"/>
      <c r="V22" s="89"/>
      <c r="W22" s="89"/>
      <c r="X22" s="89"/>
      <c r="Y22" s="89"/>
    </row>
    <row r="23" spans="1:25" s="90" customFormat="1" ht="30" customHeight="1">
      <c r="A23" s="91"/>
      <c r="B23" s="102">
        <v>14</v>
      </c>
      <c r="C23" s="103" t="str">
        <f>IF(elenco!C21="","",elenco!C21)</f>
        <v/>
      </c>
      <c r="D23" s="62"/>
      <c r="E23" s="104"/>
      <c r="F23" s="105"/>
      <c r="G23" s="105"/>
      <c r="H23" s="106" t="str">
        <f>IF(D23=10,'T A B E L L A'!$G$3,IF(D23=9,'T A B E L L A'!$G$4,IF(D23=8,'T A B E L L A'!$G$5,IF(D23=7,'T A B E L L A'!$G$6,IF(D23=6,'T A B E L L A'!$G$7,IF(D23=5,'T A B E L L A'!$G$8,IF(D23=4,'T A B E L L A'!$G$9,IF(D23=3,'T A B E L L A'!$G$10,IF(D23=2,'T A B E L L A'!$G$11,IF(D23=1,'T A B E L L A'!$G$11,""))))))))))</f>
        <v/>
      </c>
      <c r="I23" s="106" t="str">
        <f>IF(D23=10,'T A B E L L A'!$F$3,IF(D23=9,'T A B E L L A'!$F$4,IF(D23=8,'T A B E L L A'!$F$5,IF(D23=7,'T A B E L L A'!$F$6,IF(D23=6,'T A B E L L A'!$F$7,IF(D23=5,'T A B E L L A'!$F$8,IF(D23=4,'T A B E L L A'!$F$9,IF(D23=3,'T A B E L L A'!$F$10,IF(D23=2,'T A B E L L A'!$F$11,IF(D23=1,'T A B E L L A'!$F$11,""))))))))))</f>
        <v/>
      </c>
      <c r="J23" s="106" t="str">
        <f>IF(D23=10,'T A B E L L A'!$E$3,IF(D23=9,'T A B E L L A'!$E$4,IF(D23=8,'T A B E L L A'!$E$5,IF(D23=7,'T A B E L L A'!$E$6,IF(D23=6,'T A B E L L A'!$E$7,IF(D23=5,'T A B E L L A'!$E$8,IF(D23=4,'T A B E L L A'!$E$9,IF(D23=3,'T A B E L L A'!$E$10,IF(D23=2,'T A B E L L A'!$E$11,IF(D23=1,'T A B E L L A'!$E$11,""))))))))))</f>
        <v/>
      </c>
      <c r="K23" s="106" t="str">
        <f>IF(D23=10,'T A B E L L A'!$D$3,IF(D23=9,'T A B E L L A'!$D$4,IF(D23=8,'T A B E L L A'!$D$5,IF(D23=7,'T A B E L L A'!$D$6,IF(D23=6,'T A B E L L A'!$D$7,IF(D23=5,'T A B E L L A'!$D$8,IF(D23=4,'T A B E L L A'!$D$9,IF(D23=3,'T A B E L L A'!$D$10,IF(D23=2,'T A B E L L A'!$D$11,IF(D23=1,'T A B E L L A'!$D$11,""))))))))))</f>
        <v/>
      </c>
      <c r="L23" s="106" t="str">
        <f>IF(D23=10,'T A B E L L A'!$C$3,IF(D23=9,'T A B E L L A'!$C$4,IF(D23=8,'T A B E L L A'!$C$5,IF(D23=7,'T A B E L L A'!$C$6,IF(D23=6,'T A B E L L A'!$C$7,IF(D23=5,'T A B E L L A'!$C$8,IF(D23=4,'T A B E L L A'!$C$9,IF(D23=3,'T A B E L L A'!$C$10,IF(D23=2,'T A B E L L A'!$C$11,IF(D23=1,'T A B E L L A'!$C$11,""))))))))))</f>
        <v/>
      </c>
      <c r="M23" s="106" t="str">
        <f>IF(D23=10,'T A B E L L A'!$B$3,IF(D23=9,'T A B E L L A'!$B$4,IF(D23=8,'T A B E L L A'!$B$5,IF(D23=7,'T A B E L L A'!$B$6,IF(D23=6,'T A B E L L A'!$B$7,IF(D23=5,'T A B E L L A'!$B$8,IF(D23=4,'T A B E L L A'!$B$9,IF(D23=3,'T A B E L L A'!$B$10,IF(D23=2,'T A B E L L A'!$B$11,IF(D23=1,'T A B E L L A'!$B$11,""))))))))))</f>
        <v/>
      </c>
      <c r="N23" s="107" t="str">
        <f>IF(D23=10,'T A B E L L A'!$H$3,IF(D23=9,'T A B E L L A'!$H$4,IF(D23=8,'T A B E L L A'!$H$5,IF(D23=7,'T A B E L L A'!$H$6,IF(D23=6,'T A B E L L A'!$H$7,IF(D23=5,'T A B E L L A'!$H$8,IF(D23=4,'T A B E L L A'!$H$9,IF(D23=3,'T A B E L L A'!$H$10,IF(D23=2,'T A B E L L A'!$H$11,IF(D23=1,'T A B E L L A'!$H$11,""))))))))))</f>
        <v/>
      </c>
      <c r="O23" s="108" t="str">
        <f>CONCATENATE('T A B E L L A'!$G$17,'D A T I'!E23," ",'D A T I'!C23,'D A T I'!F23,E23,'T A B E L L A'!$G$18,'D A T I'!G23,'T A B E L L A'!$G$19,'D A T I'!J23,'T A B E L L A'!$G$20,'D A T I'!I23,'T A B E L L A'!$G$21,'D A T I'!H23,'T A B E L L A'!$G$22,'D A T I'!M23,'T A B E L L A'!$G$23,'D A T I'!K23)</f>
        <v>L'alunn  nel gruppo classe, ha mostrato un comportamento e partecipa al dialogo educativo in maniera Ha evidenziato un impegno nello studio e un metodo di lavoro Ha dimostrato di possedere conoscenze e capacità di</v>
      </c>
      <c r="P23" s="108" t="str">
        <f>CONCATENATE('T A B E L L A'!$G$24,'D A T I'!E23,'T A B E L L A'!$G$25,'D A T I'!L23)</f>
        <v xml:space="preserve"> L’alunn, pertanto, ha raggiunto le competenze che gli consentono di</v>
      </c>
      <c r="Q23" s="108" t="b">
        <f>IF(D23="n",CONCATENATE('T A B E L L A'!$G$17,E23," ",C23,'T A B E L L A'!$D$17),IF(D23="m",CONCATENATE('T A B E L L A'!$G$17,E23," ",C23,'T A B E L L A'!$D$18),IF(D23="p",CONCATENATE('T A B E L L A'!$G$17,E23," ",C23,'T A B E L L A'!$D$19),IF(D23="t",CONCATENATE('T A B E L L A'!$G$17,E23," ",C23,'T A B E L L A'!$D$20)))))</f>
        <v>0</v>
      </c>
      <c r="R23" s="101">
        <f t="shared" si="0"/>
        <v>0</v>
      </c>
      <c r="S23" s="101"/>
      <c r="T23" s="87"/>
      <c r="U23" s="87"/>
      <c r="V23" s="89"/>
      <c r="W23" s="89"/>
      <c r="X23" s="89"/>
      <c r="Y23" s="89"/>
    </row>
    <row r="24" spans="1:25" s="90" customFormat="1" ht="30" customHeight="1">
      <c r="A24" s="91"/>
      <c r="B24" s="102">
        <v>15</v>
      </c>
      <c r="C24" s="103" t="str">
        <f>IF(elenco!C22="","",elenco!C22)</f>
        <v/>
      </c>
      <c r="D24" s="62"/>
      <c r="E24" s="104"/>
      <c r="F24" s="105"/>
      <c r="G24" s="105"/>
      <c r="H24" s="106" t="str">
        <f>IF(D24=10,'T A B E L L A'!$G$3,IF(D24=9,'T A B E L L A'!$G$4,IF(D24=8,'T A B E L L A'!$G$5,IF(D24=7,'T A B E L L A'!$G$6,IF(D24=6,'T A B E L L A'!$G$7,IF(D24=5,'T A B E L L A'!$G$8,IF(D24=4,'T A B E L L A'!$G$9,IF(D24=3,'T A B E L L A'!$G$10,IF(D24=2,'T A B E L L A'!$G$11,IF(D24=1,'T A B E L L A'!$G$11,""))))))))))</f>
        <v/>
      </c>
      <c r="I24" s="106" t="str">
        <f>IF(D24=10,'T A B E L L A'!$F$3,IF(D24=9,'T A B E L L A'!$F$4,IF(D24=8,'T A B E L L A'!$F$5,IF(D24=7,'T A B E L L A'!$F$6,IF(D24=6,'T A B E L L A'!$F$7,IF(D24=5,'T A B E L L A'!$F$8,IF(D24=4,'T A B E L L A'!$F$9,IF(D24=3,'T A B E L L A'!$F$10,IF(D24=2,'T A B E L L A'!$F$11,IF(D24=1,'T A B E L L A'!$F$11,""))))))))))</f>
        <v/>
      </c>
      <c r="J24" s="106" t="str">
        <f>IF(D24=10,'T A B E L L A'!$E$3,IF(D24=9,'T A B E L L A'!$E$4,IF(D24=8,'T A B E L L A'!$E$5,IF(D24=7,'T A B E L L A'!$E$6,IF(D24=6,'T A B E L L A'!$E$7,IF(D24=5,'T A B E L L A'!$E$8,IF(D24=4,'T A B E L L A'!$E$9,IF(D24=3,'T A B E L L A'!$E$10,IF(D24=2,'T A B E L L A'!$E$11,IF(D24=1,'T A B E L L A'!$E$11,""))))))))))</f>
        <v/>
      </c>
      <c r="K24" s="106" t="str">
        <f>IF(D24=10,'T A B E L L A'!$D$3,IF(D24=9,'T A B E L L A'!$D$4,IF(D24=8,'T A B E L L A'!$D$5,IF(D24=7,'T A B E L L A'!$D$6,IF(D24=6,'T A B E L L A'!$D$7,IF(D24=5,'T A B E L L A'!$D$8,IF(D24=4,'T A B E L L A'!$D$9,IF(D24=3,'T A B E L L A'!$D$10,IF(D24=2,'T A B E L L A'!$D$11,IF(D24=1,'T A B E L L A'!$D$11,""))))))))))</f>
        <v/>
      </c>
      <c r="L24" s="106" t="str">
        <f>IF(D24=10,'T A B E L L A'!$C$3,IF(D24=9,'T A B E L L A'!$C$4,IF(D24=8,'T A B E L L A'!$C$5,IF(D24=7,'T A B E L L A'!$C$6,IF(D24=6,'T A B E L L A'!$C$7,IF(D24=5,'T A B E L L A'!$C$8,IF(D24=4,'T A B E L L A'!$C$9,IF(D24=3,'T A B E L L A'!$C$10,IF(D24=2,'T A B E L L A'!$C$11,IF(D24=1,'T A B E L L A'!$C$11,""))))))))))</f>
        <v/>
      </c>
      <c r="M24" s="106" t="str">
        <f>IF(D24=10,'T A B E L L A'!$B$3,IF(D24=9,'T A B E L L A'!$B$4,IF(D24=8,'T A B E L L A'!$B$5,IF(D24=7,'T A B E L L A'!$B$6,IF(D24=6,'T A B E L L A'!$B$7,IF(D24=5,'T A B E L L A'!$B$8,IF(D24=4,'T A B E L L A'!$B$9,IF(D24=3,'T A B E L L A'!$B$10,IF(D24=2,'T A B E L L A'!$B$11,IF(D24=1,'T A B E L L A'!$B$11,""))))))))))</f>
        <v/>
      </c>
      <c r="N24" s="107" t="str">
        <f>IF(D24=10,'T A B E L L A'!$H$3,IF(D24=9,'T A B E L L A'!$H$4,IF(D24=8,'T A B E L L A'!$H$5,IF(D24=7,'T A B E L L A'!$H$6,IF(D24=6,'T A B E L L A'!$H$7,IF(D24=5,'T A B E L L A'!$H$8,IF(D24=4,'T A B E L L A'!$H$9,IF(D24=3,'T A B E L L A'!$H$10,IF(D24=2,'T A B E L L A'!$H$11,IF(D24=1,'T A B E L L A'!$H$11,""))))))))))</f>
        <v/>
      </c>
      <c r="O24" s="108" t="str">
        <f>CONCATENATE('T A B E L L A'!$G$17,'D A T I'!E24," ",'D A T I'!C24,'D A T I'!F24,E24,'T A B E L L A'!$G$18,'D A T I'!G24,'T A B E L L A'!$G$19,'D A T I'!J24,'T A B E L L A'!$G$20,'D A T I'!I24,'T A B E L L A'!$G$21,'D A T I'!H24,'T A B E L L A'!$G$22,'D A T I'!M24,'T A B E L L A'!$G$23,'D A T I'!K24)</f>
        <v>L'alunn  nel gruppo classe, ha mostrato un comportamento e partecipa al dialogo educativo in maniera Ha evidenziato un impegno nello studio e un metodo di lavoro Ha dimostrato di possedere conoscenze e capacità di</v>
      </c>
      <c r="P24" s="108" t="str">
        <f>CONCATENATE('T A B E L L A'!$G$24,'D A T I'!E24,'T A B E L L A'!$G$25,'D A T I'!L24)</f>
        <v xml:space="preserve"> L’alunn, pertanto, ha raggiunto le competenze che gli consentono di</v>
      </c>
      <c r="Q24" s="108" t="b">
        <f>IF(D24="n",CONCATENATE('T A B E L L A'!$G$17,E24," ",C24,'T A B E L L A'!$D$17),IF(D24="m",CONCATENATE('T A B E L L A'!$G$17,E24," ",C24,'T A B E L L A'!$D$18),IF(D24="p",CONCATENATE('T A B E L L A'!$G$17,E24," ",C24,'T A B E L L A'!$D$19),IF(D24="t",CONCATENATE('T A B E L L A'!$G$17,E24," ",C24,'T A B E L L A'!$D$20)))))</f>
        <v>0</v>
      </c>
      <c r="R24" s="101">
        <f t="shared" si="0"/>
        <v>0</v>
      </c>
      <c r="S24" s="101"/>
      <c r="T24" s="87"/>
      <c r="U24" s="87"/>
      <c r="V24" s="89"/>
      <c r="W24" s="89"/>
      <c r="X24" s="89"/>
      <c r="Y24" s="89"/>
    </row>
    <row r="25" spans="1:25" s="90" customFormat="1" ht="30" customHeight="1">
      <c r="A25" s="91"/>
      <c r="B25" s="102">
        <v>16</v>
      </c>
      <c r="C25" s="103" t="str">
        <f>IF(elenco!C23="","",elenco!C23)</f>
        <v/>
      </c>
      <c r="D25" s="62"/>
      <c r="E25" s="104"/>
      <c r="F25" s="105"/>
      <c r="G25" s="105"/>
      <c r="H25" s="106" t="str">
        <f>IF(D25=10,'T A B E L L A'!$G$3,IF(D25=9,'T A B E L L A'!$G$4,IF(D25=8,'T A B E L L A'!$G$5,IF(D25=7,'T A B E L L A'!$G$6,IF(D25=6,'T A B E L L A'!$G$7,IF(D25=5,'T A B E L L A'!$G$8,IF(D25=4,'T A B E L L A'!$G$9,IF(D25=3,'T A B E L L A'!$G$10,IF(D25=2,'T A B E L L A'!$G$11,IF(D25=1,'T A B E L L A'!$G$11,""))))))))))</f>
        <v/>
      </c>
      <c r="I25" s="106" t="str">
        <f>IF(D25=10,'T A B E L L A'!$F$3,IF(D25=9,'T A B E L L A'!$F$4,IF(D25=8,'T A B E L L A'!$F$5,IF(D25=7,'T A B E L L A'!$F$6,IF(D25=6,'T A B E L L A'!$F$7,IF(D25=5,'T A B E L L A'!$F$8,IF(D25=4,'T A B E L L A'!$F$9,IF(D25=3,'T A B E L L A'!$F$10,IF(D25=2,'T A B E L L A'!$F$11,IF(D25=1,'T A B E L L A'!$F$11,""))))))))))</f>
        <v/>
      </c>
      <c r="J25" s="106" t="str">
        <f>IF(D25=10,'T A B E L L A'!$E$3,IF(D25=9,'T A B E L L A'!$E$4,IF(D25=8,'T A B E L L A'!$E$5,IF(D25=7,'T A B E L L A'!$E$6,IF(D25=6,'T A B E L L A'!$E$7,IF(D25=5,'T A B E L L A'!$E$8,IF(D25=4,'T A B E L L A'!$E$9,IF(D25=3,'T A B E L L A'!$E$10,IF(D25=2,'T A B E L L A'!$E$11,IF(D25=1,'T A B E L L A'!$E$11,""))))))))))</f>
        <v/>
      </c>
      <c r="K25" s="106" t="str">
        <f>IF(D25=10,'T A B E L L A'!$D$3,IF(D25=9,'T A B E L L A'!$D$4,IF(D25=8,'T A B E L L A'!$D$5,IF(D25=7,'T A B E L L A'!$D$6,IF(D25=6,'T A B E L L A'!$D$7,IF(D25=5,'T A B E L L A'!$D$8,IF(D25=4,'T A B E L L A'!$D$9,IF(D25=3,'T A B E L L A'!$D$10,IF(D25=2,'T A B E L L A'!$D$11,IF(D25=1,'T A B E L L A'!$D$11,""))))))))))</f>
        <v/>
      </c>
      <c r="L25" s="106" t="str">
        <f>IF(D25=10,'T A B E L L A'!$C$3,IF(D25=9,'T A B E L L A'!$C$4,IF(D25=8,'T A B E L L A'!$C$5,IF(D25=7,'T A B E L L A'!$C$6,IF(D25=6,'T A B E L L A'!$C$7,IF(D25=5,'T A B E L L A'!$C$8,IF(D25=4,'T A B E L L A'!$C$9,IF(D25=3,'T A B E L L A'!$C$10,IF(D25=2,'T A B E L L A'!$C$11,IF(D25=1,'T A B E L L A'!$C$11,""))))))))))</f>
        <v/>
      </c>
      <c r="M25" s="106" t="str">
        <f>IF(D25=10,'T A B E L L A'!$B$3,IF(D25=9,'T A B E L L A'!$B$4,IF(D25=8,'T A B E L L A'!$B$5,IF(D25=7,'T A B E L L A'!$B$6,IF(D25=6,'T A B E L L A'!$B$7,IF(D25=5,'T A B E L L A'!$B$8,IF(D25=4,'T A B E L L A'!$B$9,IF(D25=3,'T A B E L L A'!$B$10,IF(D25=2,'T A B E L L A'!$B$11,IF(D25=1,'T A B E L L A'!$B$11,""))))))))))</f>
        <v/>
      </c>
      <c r="N25" s="107" t="str">
        <f>IF(D25=10,'T A B E L L A'!$H$3,IF(D25=9,'T A B E L L A'!$H$4,IF(D25=8,'T A B E L L A'!$H$5,IF(D25=7,'T A B E L L A'!$H$6,IF(D25=6,'T A B E L L A'!$H$7,IF(D25=5,'T A B E L L A'!$H$8,IF(D25=4,'T A B E L L A'!$H$9,IF(D25=3,'T A B E L L A'!$H$10,IF(D25=2,'T A B E L L A'!$H$11,IF(D25=1,'T A B E L L A'!$H$11,""))))))))))</f>
        <v/>
      </c>
      <c r="O25" s="108" t="str">
        <f>CONCATENATE('T A B E L L A'!$G$17,'D A T I'!E25," ",'D A T I'!C25,'D A T I'!F25,E25,'T A B E L L A'!$G$18,'D A T I'!G25,'T A B E L L A'!$G$19,'D A T I'!J25,'T A B E L L A'!$G$20,'D A T I'!I25,'T A B E L L A'!$G$21,'D A T I'!H25,'T A B E L L A'!$G$22,'D A T I'!M25,'T A B E L L A'!$G$23,'D A T I'!K25)</f>
        <v>L'alunn  nel gruppo classe, ha mostrato un comportamento e partecipa al dialogo educativo in maniera Ha evidenziato un impegno nello studio e un metodo di lavoro Ha dimostrato di possedere conoscenze e capacità di</v>
      </c>
      <c r="P25" s="108" t="str">
        <f>CONCATENATE('T A B E L L A'!$G$24,'D A T I'!E25,'T A B E L L A'!$G$25,'D A T I'!L25)</f>
        <v xml:space="preserve"> L’alunn, pertanto, ha raggiunto le competenze che gli consentono di</v>
      </c>
      <c r="Q25" s="108" t="b">
        <f>IF(D25="n",CONCATENATE('T A B E L L A'!$G$17,E25," ",C25,'T A B E L L A'!$D$17),IF(D25="m",CONCATENATE('T A B E L L A'!$G$17,E25," ",C25,'T A B E L L A'!$D$18),IF(D25="p",CONCATENATE('T A B E L L A'!$G$17,E25," ",C25,'T A B E L L A'!$D$19),IF(D25="t",CONCATENATE('T A B E L L A'!$G$17,E25," ",C25,'T A B E L L A'!$D$20)))))</f>
        <v>0</v>
      </c>
      <c r="R25" s="101">
        <f t="shared" si="0"/>
        <v>0</v>
      </c>
      <c r="S25" s="101"/>
      <c r="T25" s="87"/>
      <c r="U25" s="87"/>
      <c r="V25" s="89"/>
      <c r="W25" s="89"/>
      <c r="X25" s="89"/>
      <c r="Y25" s="89"/>
    </row>
    <row r="26" spans="1:25" s="90" customFormat="1" ht="30" customHeight="1">
      <c r="A26" s="91"/>
      <c r="B26" s="102">
        <v>17</v>
      </c>
      <c r="C26" s="103" t="str">
        <f>IF(elenco!C24="","",elenco!C24)</f>
        <v/>
      </c>
      <c r="D26" s="62"/>
      <c r="E26" s="104"/>
      <c r="F26" s="105"/>
      <c r="G26" s="105"/>
      <c r="H26" s="106" t="str">
        <f>IF(D26=10,'T A B E L L A'!$G$3,IF(D26=9,'T A B E L L A'!$G$4,IF(D26=8,'T A B E L L A'!$G$5,IF(D26=7,'T A B E L L A'!$G$6,IF(D26=6,'T A B E L L A'!$G$7,IF(D26=5,'T A B E L L A'!$G$8,IF(D26=4,'T A B E L L A'!$G$9,IF(D26=3,'T A B E L L A'!$G$10,IF(D26=2,'T A B E L L A'!$G$11,IF(D26=1,'T A B E L L A'!$G$11,""))))))))))</f>
        <v/>
      </c>
      <c r="I26" s="106" t="str">
        <f>IF(D26=10,'T A B E L L A'!$F$3,IF(D26=9,'T A B E L L A'!$F$4,IF(D26=8,'T A B E L L A'!$F$5,IF(D26=7,'T A B E L L A'!$F$6,IF(D26=6,'T A B E L L A'!$F$7,IF(D26=5,'T A B E L L A'!$F$8,IF(D26=4,'T A B E L L A'!$F$9,IF(D26=3,'T A B E L L A'!$F$10,IF(D26=2,'T A B E L L A'!$F$11,IF(D26=1,'T A B E L L A'!$F$11,""))))))))))</f>
        <v/>
      </c>
      <c r="J26" s="106" t="str">
        <f>IF(D26=10,'T A B E L L A'!$E$3,IF(D26=9,'T A B E L L A'!$E$4,IF(D26=8,'T A B E L L A'!$E$5,IF(D26=7,'T A B E L L A'!$E$6,IF(D26=6,'T A B E L L A'!$E$7,IF(D26=5,'T A B E L L A'!$E$8,IF(D26=4,'T A B E L L A'!$E$9,IF(D26=3,'T A B E L L A'!$E$10,IF(D26=2,'T A B E L L A'!$E$11,IF(D26=1,'T A B E L L A'!$E$11,""))))))))))</f>
        <v/>
      </c>
      <c r="K26" s="106" t="str">
        <f>IF(D26=10,'T A B E L L A'!$D$3,IF(D26=9,'T A B E L L A'!$D$4,IF(D26=8,'T A B E L L A'!$D$5,IF(D26=7,'T A B E L L A'!$D$6,IF(D26=6,'T A B E L L A'!$D$7,IF(D26=5,'T A B E L L A'!$D$8,IF(D26=4,'T A B E L L A'!$D$9,IF(D26=3,'T A B E L L A'!$D$10,IF(D26=2,'T A B E L L A'!$D$11,IF(D26=1,'T A B E L L A'!$D$11,""))))))))))</f>
        <v/>
      </c>
      <c r="L26" s="106" t="str">
        <f>IF(D26=10,'T A B E L L A'!$C$3,IF(D26=9,'T A B E L L A'!$C$4,IF(D26=8,'T A B E L L A'!$C$5,IF(D26=7,'T A B E L L A'!$C$6,IF(D26=6,'T A B E L L A'!$C$7,IF(D26=5,'T A B E L L A'!$C$8,IF(D26=4,'T A B E L L A'!$C$9,IF(D26=3,'T A B E L L A'!$C$10,IF(D26=2,'T A B E L L A'!$C$11,IF(D26=1,'T A B E L L A'!$C$11,""))))))))))</f>
        <v/>
      </c>
      <c r="M26" s="106" t="str">
        <f>IF(D26=10,'T A B E L L A'!$B$3,IF(D26=9,'T A B E L L A'!$B$4,IF(D26=8,'T A B E L L A'!$B$5,IF(D26=7,'T A B E L L A'!$B$6,IF(D26=6,'T A B E L L A'!$B$7,IF(D26=5,'T A B E L L A'!$B$8,IF(D26=4,'T A B E L L A'!$B$9,IF(D26=3,'T A B E L L A'!$B$10,IF(D26=2,'T A B E L L A'!$B$11,IF(D26=1,'T A B E L L A'!$B$11,""))))))))))</f>
        <v/>
      </c>
      <c r="N26" s="107" t="str">
        <f>IF(D26=10,'T A B E L L A'!$H$3,IF(D26=9,'T A B E L L A'!$H$4,IF(D26=8,'T A B E L L A'!$H$5,IF(D26=7,'T A B E L L A'!$H$6,IF(D26=6,'T A B E L L A'!$H$7,IF(D26=5,'T A B E L L A'!$H$8,IF(D26=4,'T A B E L L A'!$H$9,IF(D26=3,'T A B E L L A'!$H$10,IF(D26=2,'T A B E L L A'!$H$11,IF(D26=1,'T A B E L L A'!$H$11,""))))))))))</f>
        <v/>
      </c>
      <c r="O26" s="108" t="str">
        <f>CONCATENATE('T A B E L L A'!$G$17,'D A T I'!E26," ",'D A T I'!C26,'D A T I'!F26,E26,'T A B E L L A'!$G$18,'D A T I'!G26,'T A B E L L A'!$G$19,'D A T I'!J26,'T A B E L L A'!$G$20,'D A T I'!I26,'T A B E L L A'!$G$21,'D A T I'!H26,'T A B E L L A'!$G$22,'D A T I'!M26,'T A B E L L A'!$G$23,'D A T I'!K26)</f>
        <v>L'alunn  nel gruppo classe, ha mostrato un comportamento e partecipa al dialogo educativo in maniera Ha evidenziato un impegno nello studio e un metodo di lavoro Ha dimostrato di possedere conoscenze e capacità di</v>
      </c>
      <c r="P26" s="108" t="str">
        <f>CONCATENATE('T A B E L L A'!$G$24,'D A T I'!E26,'T A B E L L A'!$G$25,'D A T I'!L26)</f>
        <v xml:space="preserve"> L’alunn, pertanto, ha raggiunto le competenze che gli consentono di</v>
      </c>
      <c r="Q26" s="108" t="b">
        <f>IF(D26="n",CONCATENATE('T A B E L L A'!$G$17,E26," ",C26,'T A B E L L A'!$D$17),IF(D26="m",CONCATENATE('T A B E L L A'!$G$17,E26," ",C26,'T A B E L L A'!$D$18),IF(D26="p",CONCATENATE('T A B E L L A'!$G$17,E26," ",C26,'T A B E L L A'!$D$19),IF(D26="t",CONCATENATE('T A B E L L A'!$G$17,E26," ",C26,'T A B E L L A'!$D$20)))))</f>
        <v>0</v>
      </c>
      <c r="R26" s="101">
        <f t="shared" si="0"/>
        <v>0</v>
      </c>
      <c r="S26" s="101"/>
      <c r="T26" s="87"/>
      <c r="U26" s="87"/>
      <c r="V26" s="89"/>
      <c r="W26" s="89"/>
      <c r="X26" s="89"/>
      <c r="Y26" s="89"/>
    </row>
    <row r="27" spans="1:25" s="90" customFormat="1" ht="30" customHeight="1">
      <c r="A27" s="91"/>
      <c r="B27" s="102">
        <v>18</v>
      </c>
      <c r="C27" s="103" t="str">
        <f>IF(elenco!C25="","",elenco!C25)</f>
        <v/>
      </c>
      <c r="D27" s="62"/>
      <c r="E27" s="104"/>
      <c r="F27" s="105"/>
      <c r="G27" s="105"/>
      <c r="H27" s="106" t="str">
        <f>IF(D27=10,'T A B E L L A'!$G$3,IF(D27=9,'T A B E L L A'!$G$4,IF(D27=8,'T A B E L L A'!$G$5,IF(D27=7,'T A B E L L A'!$G$6,IF(D27=6,'T A B E L L A'!$G$7,IF(D27=5,'T A B E L L A'!$G$8,IF(D27=4,'T A B E L L A'!$G$9,IF(D27=3,'T A B E L L A'!$G$10,IF(D27=2,'T A B E L L A'!$G$11,IF(D27=1,'T A B E L L A'!$G$11,""))))))))))</f>
        <v/>
      </c>
      <c r="I27" s="106" t="str">
        <f>IF(D27=10,'T A B E L L A'!$F$3,IF(D27=9,'T A B E L L A'!$F$4,IF(D27=8,'T A B E L L A'!$F$5,IF(D27=7,'T A B E L L A'!$F$6,IF(D27=6,'T A B E L L A'!$F$7,IF(D27=5,'T A B E L L A'!$F$8,IF(D27=4,'T A B E L L A'!$F$9,IF(D27=3,'T A B E L L A'!$F$10,IF(D27=2,'T A B E L L A'!$F$11,IF(D27=1,'T A B E L L A'!$F$11,""))))))))))</f>
        <v/>
      </c>
      <c r="J27" s="106" t="str">
        <f>IF(D27=10,'T A B E L L A'!$E$3,IF(D27=9,'T A B E L L A'!$E$4,IF(D27=8,'T A B E L L A'!$E$5,IF(D27=7,'T A B E L L A'!$E$6,IF(D27=6,'T A B E L L A'!$E$7,IF(D27=5,'T A B E L L A'!$E$8,IF(D27=4,'T A B E L L A'!$E$9,IF(D27=3,'T A B E L L A'!$E$10,IF(D27=2,'T A B E L L A'!$E$11,IF(D27=1,'T A B E L L A'!$E$11,""))))))))))</f>
        <v/>
      </c>
      <c r="K27" s="106" t="str">
        <f>IF(D27=10,'T A B E L L A'!$D$3,IF(D27=9,'T A B E L L A'!$D$4,IF(D27=8,'T A B E L L A'!$D$5,IF(D27=7,'T A B E L L A'!$D$6,IF(D27=6,'T A B E L L A'!$D$7,IF(D27=5,'T A B E L L A'!$D$8,IF(D27=4,'T A B E L L A'!$D$9,IF(D27=3,'T A B E L L A'!$D$10,IF(D27=2,'T A B E L L A'!$D$11,IF(D27=1,'T A B E L L A'!$D$11,""))))))))))</f>
        <v/>
      </c>
      <c r="L27" s="106" t="str">
        <f>IF(D27=10,'T A B E L L A'!$C$3,IF(D27=9,'T A B E L L A'!$C$4,IF(D27=8,'T A B E L L A'!$C$5,IF(D27=7,'T A B E L L A'!$C$6,IF(D27=6,'T A B E L L A'!$C$7,IF(D27=5,'T A B E L L A'!$C$8,IF(D27=4,'T A B E L L A'!$C$9,IF(D27=3,'T A B E L L A'!$C$10,IF(D27=2,'T A B E L L A'!$C$11,IF(D27=1,'T A B E L L A'!$C$11,""))))))))))</f>
        <v/>
      </c>
      <c r="M27" s="106" t="str">
        <f>IF(D27=10,'T A B E L L A'!$B$3,IF(D27=9,'T A B E L L A'!$B$4,IF(D27=8,'T A B E L L A'!$B$5,IF(D27=7,'T A B E L L A'!$B$6,IF(D27=6,'T A B E L L A'!$B$7,IF(D27=5,'T A B E L L A'!$B$8,IF(D27=4,'T A B E L L A'!$B$9,IF(D27=3,'T A B E L L A'!$B$10,IF(D27=2,'T A B E L L A'!$B$11,IF(D27=1,'T A B E L L A'!$B$11,""))))))))))</f>
        <v/>
      </c>
      <c r="N27" s="107" t="str">
        <f>IF(D27=10,'T A B E L L A'!$H$3,IF(D27=9,'T A B E L L A'!$H$4,IF(D27=8,'T A B E L L A'!$H$5,IF(D27=7,'T A B E L L A'!$H$6,IF(D27=6,'T A B E L L A'!$H$7,IF(D27=5,'T A B E L L A'!$H$8,IF(D27=4,'T A B E L L A'!$H$9,IF(D27=3,'T A B E L L A'!$H$10,IF(D27=2,'T A B E L L A'!$H$11,IF(D27=1,'T A B E L L A'!$H$11,""))))))))))</f>
        <v/>
      </c>
      <c r="O27" s="108" t="str">
        <f>CONCATENATE('T A B E L L A'!$G$17,'D A T I'!E27," ",'D A T I'!C27,'D A T I'!F27,E27,'T A B E L L A'!$G$18,'D A T I'!G27,'T A B E L L A'!$G$19,'D A T I'!J27,'T A B E L L A'!$G$20,'D A T I'!I27,'T A B E L L A'!$G$21,'D A T I'!H27,'T A B E L L A'!$G$22,'D A T I'!M27,'T A B E L L A'!$G$23,'D A T I'!K27)</f>
        <v>L'alunn  nel gruppo classe, ha mostrato un comportamento e partecipa al dialogo educativo in maniera Ha evidenziato un impegno nello studio e un metodo di lavoro Ha dimostrato di possedere conoscenze e capacità di</v>
      </c>
      <c r="P27" s="108" t="str">
        <f>CONCATENATE('T A B E L L A'!$G$24,'D A T I'!E27,'T A B E L L A'!$G$25,'D A T I'!L27)</f>
        <v xml:space="preserve"> L’alunn, pertanto, ha raggiunto le competenze che gli consentono di</v>
      </c>
      <c r="Q27" s="108" t="b">
        <f>IF(D27="n",CONCATENATE('T A B E L L A'!$G$17,E27," ",C27,'T A B E L L A'!$D$17),IF(D27="m",CONCATENATE('T A B E L L A'!$G$17,E27," ",C27,'T A B E L L A'!$D$18),IF(D27="p",CONCATENATE('T A B E L L A'!$G$17,E27," ",C27,'T A B E L L A'!$D$19),IF(D27="t",CONCATENATE('T A B E L L A'!$G$17,E27," ",C27,'T A B E L L A'!$D$20)))))</f>
        <v>0</v>
      </c>
      <c r="R27" s="101">
        <f t="shared" si="0"/>
        <v>0</v>
      </c>
      <c r="S27" s="101"/>
      <c r="T27" s="87"/>
      <c r="U27" s="87"/>
      <c r="V27" s="89"/>
      <c r="W27" s="89"/>
      <c r="X27" s="89"/>
      <c r="Y27" s="89"/>
    </row>
    <row r="28" spans="1:25" s="90" customFormat="1" ht="30" customHeight="1">
      <c r="A28" s="91"/>
      <c r="B28" s="102">
        <v>19</v>
      </c>
      <c r="C28" s="103" t="str">
        <f>IF(elenco!C26="","",elenco!C26)</f>
        <v/>
      </c>
      <c r="D28" s="62"/>
      <c r="E28" s="104"/>
      <c r="F28" s="105"/>
      <c r="G28" s="105"/>
      <c r="H28" s="106" t="str">
        <f>IF(D28=10,'T A B E L L A'!$G$3,IF(D28=9,'T A B E L L A'!$G$4,IF(D28=8,'T A B E L L A'!$G$5,IF(D28=7,'T A B E L L A'!$G$6,IF(D28=6,'T A B E L L A'!$G$7,IF(D28=5,'T A B E L L A'!$G$8,IF(D28=4,'T A B E L L A'!$G$9,IF(D28=3,'T A B E L L A'!$G$10,IF(D28=2,'T A B E L L A'!$G$11,IF(D28=1,'T A B E L L A'!$G$11,""))))))))))</f>
        <v/>
      </c>
      <c r="I28" s="106" t="str">
        <f>IF(D28=10,'T A B E L L A'!$F$3,IF(D28=9,'T A B E L L A'!$F$4,IF(D28=8,'T A B E L L A'!$F$5,IF(D28=7,'T A B E L L A'!$F$6,IF(D28=6,'T A B E L L A'!$F$7,IF(D28=5,'T A B E L L A'!$F$8,IF(D28=4,'T A B E L L A'!$F$9,IF(D28=3,'T A B E L L A'!$F$10,IF(D28=2,'T A B E L L A'!$F$11,IF(D28=1,'T A B E L L A'!$F$11,""))))))))))</f>
        <v/>
      </c>
      <c r="J28" s="106" t="str">
        <f>IF(D28=10,'T A B E L L A'!$E$3,IF(D28=9,'T A B E L L A'!$E$4,IF(D28=8,'T A B E L L A'!$E$5,IF(D28=7,'T A B E L L A'!$E$6,IF(D28=6,'T A B E L L A'!$E$7,IF(D28=5,'T A B E L L A'!$E$8,IF(D28=4,'T A B E L L A'!$E$9,IF(D28=3,'T A B E L L A'!$E$10,IF(D28=2,'T A B E L L A'!$E$11,IF(D28=1,'T A B E L L A'!$E$11,""))))))))))</f>
        <v/>
      </c>
      <c r="K28" s="106" t="str">
        <f>IF(D28=10,'T A B E L L A'!$D$3,IF(D28=9,'T A B E L L A'!$D$4,IF(D28=8,'T A B E L L A'!$D$5,IF(D28=7,'T A B E L L A'!$D$6,IF(D28=6,'T A B E L L A'!$D$7,IF(D28=5,'T A B E L L A'!$D$8,IF(D28=4,'T A B E L L A'!$D$9,IF(D28=3,'T A B E L L A'!$D$10,IF(D28=2,'T A B E L L A'!$D$11,IF(D28=1,'T A B E L L A'!$D$11,""))))))))))</f>
        <v/>
      </c>
      <c r="L28" s="106" t="str">
        <f>IF(D28=10,'T A B E L L A'!$C$3,IF(D28=9,'T A B E L L A'!$C$4,IF(D28=8,'T A B E L L A'!$C$5,IF(D28=7,'T A B E L L A'!$C$6,IF(D28=6,'T A B E L L A'!$C$7,IF(D28=5,'T A B E L L A'!$C$8,IF(D28=4,'T A B E L L A'!$C$9,IF(D28=3,'T A B E L L A'!$C$10,IF(D28=2,'T A B E L L A'!$C$11,IF(D28=1,'T A B E L L A'!$C$11,""))))))))))</f>
        <v/>
      </c>
      <c r="M28" s="106" t="str">
        <f>IF(D28=10,'T A B E L L A'!$B$3,IF(D28=9,'T A B E L L A'!$B$4,IF(D28=8,'T A B E L L A'!$B$5,IF(D28=7,'T A B E L L A'!$B$6,IF(D28=6,'T A B E L L A'!$B$7,IF(D28=5,'T A B E L L A'!$B$8,IF(D28=4,'T A B E L L A'!$B$9,IF(D28=3,'T A B E L L A'!$B$10,IF(D28=2,'T A B E L L A'!$B$11,IF(D28=1,'T A B E L L A'!$B$11,""))))))))))</f>
        <v/>
      </c>
      <c r="N28" s="107" t="str">
        <f>IF(D28=10,'T A B E L L A'!$H$3,IF(D28=9,'T A B E L L A'!$H$4,IF(D28=8,'T A B E L L A'!$H$5,IF(D28=7,'T A B E L L A'!$H$6,IF(D28=6,'T A B E L L A'!$H$7,IF(D28=5,'T A B E L L A'!$H$8,IF(D28=4,'T A B E L L A'!$H$9,IF(D28=3,'T A B E L L A'!$H$10,IF(D28=2,'T A B E L L A'!$H$11,IF(D28=1,'T A B E L L A'!$H$11,""))))))))))</f>
        <v/>
      </c>
      <c r="O28" s="108" t="str">
        <f>CONCATENATE('T A B E L L A'!$G$17,'D A T I'!E28," ",'D A T I'!C28,'D A T I'!F28,E28,'T A B E L L A'!$G$18,'D A T I'!G28,'T A B E L L A'!$G$19,'D A T I'!J28,'T A B E L L A'!$G$20,'D A T I'!I28,'T A B E L L A'!$G$21,'D A T I'!H28,'T A B E L L A'!$G$22,'D A T I'!M28,'T A B E L L A'!$G$23,'D A T I'!K28)</f>
        <v>L'alunn  nel gruppo classe, ha mostrato un comportamento e partecipa al dialogo educativo in maniera Ha evidenziato un impegno nello studio e un metodo di lavoro Ha dimostrato di possedere conoscenze e capacità di</v>
      </c>
      <c r="P28" s="108" t="str">
        <f>CONCATENATE('T A B E L L A'!$G$24,'D A T I'!E28,'T A B E L L A'!$G$25,'D A T I'!L28)</f>
        <v xml:space="preserve"> L’alunn, pertanto, ha raggiunto le competenze che gli consentono di</v>
      </c>
      <c r="Q28" s="108" t="b">
        <f>IF(D28="n",CONCATENATE('T A B E L L A'!$G$17,E28," ",C28,'T A B E L L A'!$D$17),IF(D28="m",CONCATENATE('T A B E L L A'!$G$17,E28," ",C28,'T A B E L L A'!$D$18),IF(D28="p",CONCATENATE('T A B E L L A'!$G$17,E28," ",C28,'T A B E L L A'!$D$19),IF(D28="t",CONCATENATE('T A B E L L A'!$G$17,E28," ",C28,'T A B E L L A'!$D$20)))))</f>
        <v>0</v>
      </c>
      <c r="R28" s="101">
        <f t="shared" si="0"/>
        <v>0</v>
      </c>
      <c r="S28" s="101"/>
      <c r="T28" s="87"/>
      <c r="U28" s="87"/>
      <c r="V28" s="89"/>
      <c r="W28" s="89"/>
      <c r="X28" s="89"/>
      <c r="Y28" s="89"/>
    </row>
    <row r="29" spans="1:25" s="90" customFormat="1" ht="30" customHeight="1">
      <c r="A29" s="91"/>
      <c r="B29" s="102">
        <v>20</v>
      </c>
      <c r="C29" s="103" t="str">
        <f>IF(elenco!C27="","",elenco!C27)</f>
        <v/>
      </c>
      <c r="D29" s="62"/>
      <c r="E29" s="104"/>
      <c r="F29" s="105"/>
      <c r="G29" s="105"/>
      <c r="H29" s="106" t="str">
        <f>IF(D29=10,'T A B E L L A'!$G$3,IF(D29=9,'T A B E L L A'!$G$4,IF(D29=8,'T A B E L L A'!$G$5,IF(D29=7,'T A B E L L A'!$G$6,IF(D29=6,'T A B E L L A'!$G$7,IF(D29=5,'T A B E L L A'!$G$8,IF(D29=4,'T A B E L L A'!$G$9,IF(D29=3,'T A B E L L A'!$G$10,IF(D29=2,'T A B E L L A'!$G$11,IF(D29=1,'T A B E L L A'!$G$11,""))))))))))</f>
        <v/>
      </c>
      <c r="I29" s="106" t="str">
        <f>IF(D29=10,'T A B E L L A'!$F$3,IF(D29=9,'T A B E L L A'!$F$4,IF(D29=8,'T A B E L L A'!$F$5,IF(D29=7,'T A B E L L A'!$F$6,IF(D29=6,'T A B E L L A'!$F$7,IF(D29=5,'T A B E L L A'!$F$8,IF(D29=4,'T A B E L L A'!$F$9,IF(D29=3,'T A B E L L A'!$F$10,IF(D29=2,'T A B E L L A'!$F$11,IF(D29=1,'T A B E L L A'!$F$11,""))))))))))</f>
        <v/>
      </c>
      <c r="J29" s="106" t="str">
        <f>IF(D29=10,'T A B E L L A'!$E$3,IF(D29=9,'T A B E L L A'!$E$4,IF(D29=8,'T A B E L L A'!$E$5,IF(D29=7,'T A B E L L A'!$E$6,IF(D29=6,'T A B E L L A'!$E$7,IF(D29=5,'T A B E L L A'!$E$8,IF(D29=4,'T A B E L L A'!$E$9,IF(D29=3,'T A B E L L A'!$E$10,IF(D29=2,'T A B E L L A'!$E$11,IF(D29=1,'T A B E L L A'!$E$11,""))))))))))</f>
        <v/>
      </c>
      <c r="K29" s="106" t="str">
        <f>IF(D29=10,'T A B E L L A'!$D$3,IF(D29=9,'T A B E L L A'!$D$4,IF(D29=8,'T A B E L L A'!$D$5,IF(D29=7,'T A B E L L A'!$D$6,IF(D29=6,'T A B E L L A'!$D$7,IF(D29=5,'T A B E L L A'!$D$8,IF(D29=4,'T A B E L L A'!$D$9,IF(D29=3,'T A B E L L A'!$D$10,IF(D29=2,'T A B E L L A'!$D$11,IF(D29=1,'T A B E L L A'!$D$11,""))))))))))</f>
        <v/>
      </c>
      <c r="L29" s="106" t="str">
        <f>IF(D29=10,'T A B E L L A'!$C$3,IF(D29=9,'T A B E L L A'!$C$4,IF(D29=8,'T A B E L L A'!$C$5,IF(D29=7,'T A B E L L A'!$C$6,IF(D29=6,'T A B E L L A'!$C$7,IF(D29=5,'T A B E L L A'!$C$8,IF(D29=4,'T A B E L L A'!$C$9,IF(D29=3,'T A B E L L A'!$C$10,IF(D29=2,'T A B E L L A'!$C$11,IF(D29=1,'T A B E L L A'!$C$11,""))))))))))</f>
        <v/>
      </c>
      <c r="M29" s="106" t="str">
        <f>IF(D29=10,'T A B E L L A'!$B$3,IF(D29=9,'T A B E L L A'!$B$4,IF(D29=8,'T A B E L L A'!$B$5,IF(D29=7,'T A B E L L A'!$B$6,IF(D29=6,'T A B E L L A'!$B$7,IF(D29=5,'T A B E L L A'!$B$8,IF(D29=4,'T A B E L L A'!$B$9,IF(D29=3,'T A B E L L A'!$B$10,IF(D29=2,'T A B E L L A'!$B$11,IF(D29=1,'T A B E L L A'!$B$11,""))))))))))</f>
        <v/>
      </c>
      <c r="N29" s="107" t="str">
        <f>IF(D29=10,'T A B E L L A'!$H$3,IF(D29=9,'T A B E L L A'!$H$4,IF(D29=8,'T A B E L L A'!$H$5,IF(D29=7,'T A B E L L A'!$H$6,IF(D29=6,'T A B E L L A'!$H$7,IF(D29=5,'T A B E L L A'!$H$8,IF(D29=4,'T A B E L L A'!$H$9,IF(D29=3,'T A B E L L A'!$H$10,IF(D29=2,'T A B E L L A'!$H$11,IF(D29=1,'T A B E L L A'!$H$11,""))))))))))</f>
        <v/>
      </c>
      <c r="O29" s="108" t="str">
        <f>CONCATENATE('T A B E L L A'!$G$17,'D A T I'!E29," ",'D A T I'!C29,'D A T I'!F29,E29,'T A B E L L A'!$G$18,'D A T I'!G29,'T A B E L L A'!$G$19,'D A T I'!J29,'T A B E L L A'!$G$20,'D A T I'!I29,'T A B E L L A'!$G$21,'D A T I'!H29,'T A B E L L A'!$G$22,'D A T I'!M29,'T A B E L L A'!$G$23,'D A T I'!K29)</f>
        <v>L'alunn  nel gruppo classe, ha mostrato un comportamento e partecipa al dialogo educativo in maniera Ha evidenziato un impegno nello studio e un metodo di lavoro Ha dimostrato di possedere conoscenze e capacità di</v>
      </c>
      <c r="P29" s="108" t="str">
        <f>CONCATENATE('T A B E L L A'!$G$24,'D A T I'!E29,'T A B E L L A'!$G$25,'D A T I'!L29)</f>
        <v xml:space="preserve"> L’alunn, pertanto, ha raggiunto le competenze che gli consentono di</v>
      </c>
      <c r="Q29" s="108" t="b">
        <f>IF(D29="n",CONCATENATE('T A B E L L A'!$G$17,E29," ",C29,'T A B E L L A'!$D$17),IF(D29="m",CONCATENATE('T A B E L L A'!$G$17,E29," ",C29,'T A B E L L A'!$D$18),IF(D29="p",CONCATENATE('T A B E L L A'!$G$17,E29," ",C29,'T A B E L L A'!$D$19),IF(D29="t",CONCATENATE('T A B E L L A'!$G$17,E29," ",C29,'T A B E L L A'!$D$20)))))</f>
        <v>0</v>
      </c>
      <c r="R29" s="101">
        <f t="shared" si="0"/>
        <v>0</v>
      </c>
      <c r="S29" s="101"/>
      <c r="T29" s="87"/>
      <c r="U29" s="87"/>
      <c r="V29" s="89"/>
      <c r="W29" s="89"/>
      <c r="X29" s="89"/>
      <c r="Y29" s="89"/>
    </row>
    <row r="30" spans="1:25" s="90" customFormat="1" ht="30" customHeight="1">
      <c r="A30" s="91"/>
      <c r="B30" s="102">
        <v>21</v>
      </c>
      <c r="C30" s="103" t="str">
        <f>IF(elenco!C28="","",elenco!C28)</f>
        <v/>
      </c>
      <c r="D30" s="62"/>
      <c r="E30" s="104"/>
      <c r="F30" s="105"/>
      <c r="G30" s="105"/>
      <c r="H30" s="106" t="str">
        <f>IF(D30=10,'T A B E L L A'!$G$3,IF(D30=9,'T A B E L L A'!$G$4,IF(D30=8,'T A B E L L A'!$G$5,IF(D30=7,'T A B E L L A'!$G$6,IF(D30=6,'T A B E L L A'!$G$7,IF(D30=5,'T A B E L L A'!$G$8,IF(D30=4,'T A B E L L A'!$G$9,IF(D30=3,'T A B E L L A'!$G$10,IF(D30=2,'T A B E L L A'!$G$11,IF(D30=1,'T A B E L L A'!$G$11,""))))))))))</f>
        <v/>
      </c>
      <c r="I30" s="106" t="str">
        <f>IF(D30=10,'T A B E L L A'!$F$3,IF(D30=9,'T A B E L L A'!$F$4,IF(D30=8,'T A B E L L A'!$F$5,IF(D30=7,'T A B E L L A'!$F$6,IF(D30=6,'T A B E L L A'!$F$7,IF(D30=5,'T A B E L L A'!$F$8,IF(D30=4,'T A B E L L A'!$F$9,IF(D30=3,'T A B E L L A'!$F$10,IF(D30=2,'T A B E L L A'!$F$11,IF(D30=1,'T A B E L L A'!$F$11,""))))))))))</f>
        <v/>
      </c>
      <c r="J30" s="106" t="str">
        <f>IF(D30=10,'T A B E L L A'!$E$3,IF(D30=9,'T A B E L L A'!$E$4,IF(D30=8,'T A B E L L A'!$E$5,IF(D30=7,'T A B E L L A'!$E$6,IF(D30=6,'T A B E L L A'!$E$7,IF(D30=5,'T A B E L L A'!$E$8,IF(D30=4,'T A B E L L A'!$E$9,IF(D30=3,'T A B E L L A'!$E$10,IF(D30=2,'T A B E L L A'!$E$11,IF(D30=1,'T A B E L L A'!$E$11,""))))))))))</f>
        <v/>
      </c>
      <c r="K30" s="106" t="str">
        <f>IF(D30=10,'T A B E L L A'!$D$3,IF(D30=9,'T A B E L L A'!$D$4,IF(D30=8,'T A B E L L A'!$D$5,IF(D30=7,'T A B E L L A'!$D$6,IF(D30=6,'T A B E L L A'!$D$7,IF(D30=5,'T A B E L L A'!$D$8,IF(D30=4,'T A B E L L A'!$D$9,IF(D30=3,'T A B E L L A'!$D$10,IF(D30=2,'T A B E L L A'!$D$11,IF(D30=1,'T A B E L L A'!$D$11,""))))))))))</f>
        <v/>
      </c>
      <c r="L30" s="106" t="str">
        <f>IF(D30=10,'T A B E L L A'!$C$3,IF(D30=9,'T A B E L L A'!$C$4,IF(D30=8,'T A B E L L A'!$C$5,IF(D30=7,'T A B E L L A'!$C$6,IF(D30=6,'T A B E L L A'!$C$7,IF(D30=5,'T A B E L L A'!$C$8,IF(D30=4,'T A B E L L A'!$C$9,IF(D30=3,'T A B E L L A'!$C$10,IF(D30=2,'T A B E L L A'!$C$11,IF(D30=1,'T A B E L L A'!$C$11,""))))))))))</f>
        <v/>
      </c>
      <c r="M30" s="106" t="str">
        <f>IF(D30=10,'T A B E L L A'!$B$3,IF(D30=9,'T A B E L L A'!$B$4,IF(D30=8,'T A B E L L A'!$B$5,IF(D30=7,'T A B E L L A'!$B$6,IF(D30=6,'T A B E L L A'!$B$7,IF(D30=5,'T A B E L L A'!$B$8,IF(D30=4,'T A B E L L A'!$B$9,IF(D30=3,'T A B E L L A'!$B$10,IF(D30=2,'T A B E L L A'!$B$11,IF(D30=1,'T A B E L L A'!$B$11,""))))))))))</f>
        <v/>
      </c>
      <c r="N30" s="107" t="str">
        <f>IF(D30=10,'T A B E L L A'!$H$3,IF(D30=9,'T A B E L L A'!$H$4,IF(D30=8,'T A B E L L A'!$H$5,IF(D30=7,'T A B E L L A'!$H$6,IF(D30=6,'T A B E L L A'!$H$7,IF(D30=5,'T A B E L L A'!$H$8,IF(D30=4,'T A B E L L A'!$H$9,IF(D30=3,'T A B E L L A'!$H$10,IF(D30=2,'T A B E L L A'!$H$11,IF(D30=1,'T A B E L L A'!$H$11,""))))))))))</f>
        <v/>
      </c>
      <c r="O30" s="108" t="str">
        <f>CONCATENATE('T A B E L L A'!$G$17,'D A T I'!E30," ",'D A T I'!C30,'D A T I'!F30,E30,'T A B E L L A'!$G$18,'D A T I'!G30,'T A B E L L A'!$G$19,'D A T I'!J30,'T A B E L L A'!$G$20,'D A T I'!I30,'T A B E L L A'!$G$21,'D A T I'!H30,'T A B E L L A'!$G$22,'D A T I'!M30,'T A B E L L A'!$G$23,'D A T I'!K30)</f>
        <v>L'alunn  nel gruppo classe, ha mostrato un comportamento e partecipa al dialogo educativo in maniera Ha evidenziato un impegno nello studio e un metodo di lavoro Ha dimostrato di possedere conoscenze e capacità di</v>
      </c>
      <c r="P30" s="108" t="str">
        <f>CONCATENATE('T A B E L L A'!$G$24,'D A T I'!E30,'T A B E L L A'!$G$25,'D A T I'!L30)</f>
        <v xml:space="preserve"> L’alunn, pertanto, ha raggiunto le competenze che gli consentono di</v>
      </c>
      <c r="Q30" s="108" t="b">
        <f>IF(D30="n",CONCATENATE('T A B E L L A'!$G$17,E30," ",C30,'T A B E L L A'!$D$17),IF(D30="m",CONCATENATE('T A B E L L A'!$G$17,E30," ",C30,'T A B E L L A'!$D$18),IF(D30="p",CONCATENATE('T A B E L L A'!$G$17,E30," ",C30,'T A B E L L A'!$D$19),IF(D30="t",CONCATENATE('T A B E L L A'!$G$17,E30," ",C30,'T A B E L L A'!$D$20)))))</f>
        <v>0</v>
      </c>
      <c r="R30" s="101">
        <f t="shared" si="0"/>
        <v>0</v>
      </c>
      <c r="S30" s="101"/>
      <c r="T30" s="87"/>
      <c r="U30" s="87"/>
      <c r="V30" s="89"/>
      <c r="W30" s="89"/>
      <c r="X30" s="89"/>
      <c r="Y30" s="89"/>
    </row>
    <row r="31" spans="1:25" s="90" customFormat="1" ht="30" customHeight="1">
      <c r="A31" s="91"/>
      <c r="B31" s="102">
        <v>22</v>
      </c>
      <c r="C31" s="103" t="str">
        <f>IF(elenco!C29="","",elenco!C29)</f>
        <v/>
      </c>
      <c r="D31" s="62"/>
      <c r="E31" s="104"/>
      <c r="F31" s="105"/>
      <c r="G31" s="105"/>
      <c r="H31" s="106" t="str">
        <f>IF(D31=10,'T A B E L L A'!$G$3,IF(D31=9,'T A B E L L A'!$G$4,IF(D31=8,'T A B E L L A'!$G$5,IF(D31=7,'T A B E L L A'!$G$6,IF(D31=6,'T A B E L L A'!$G$7,IF(D31=5,'T A B E L L A'!$G$8,IF(D31=4,'T A B E L L A'!$G$9,IF(D31=3,'T A B E L L A'!$G$10,IF(D31=2,'T A B E L L A'!$G$11,IF(D31=1,'T A B E L L A'!$G$11,""))))))))))</f>
        <v/>
      </c>
      <c r="I31" s="106" t="str">
        <f>IF(D31=10,'T A B E L L A'!$F$3,IF(D31=9,'T A B E L L A'!$F$4,IF(D31=8,'T A B E L L A'!$F$5,IF(D31=7,'T A B E L L A'!$F$6,IF(D31=6,'T A B E L L A'!$F$7,IF(D31=5,'T A B E L L A'!$F$8,IF(D31=4,'T A B E L L A'!$F$9,IF(D31=3,'T A B E L L A'!$F$10,IF(D31=2,'T A B E L L A'!$F$11,IF(D31=1,'T A B E L L A'!$F$11,""))))))))))</f>
        <v/>
      </c>
      <c r="J31" s="106" t="str">
        <f>IF(D31=10,'T A B E L L A'!$E$3,IF(D31=9,'T A B E L L A'!$E$4,IF(D31=8,'T A B E L L A'!$E$5,IF(D31=7,'T A B E L L A'!$E$6,IF(D31=6,'T A B E L L A'!$E$7,IF(D31=5,'T A B E L L A'!$E$8,IF(D31=4,'T A B E L L A'!$E$9,IF(D31=3,'T A B E L L A'!$E$10,IF(D31=2,'T A B E L L A'!$E$11,IF(D31=1,'T A B E L L A'!$E$11,""))))))))))</f>
        <v/>
      </c>
      <c r="K31" s="106" t="str">
        <f>IF(D31=10,'T A B E L L A'!$D$3,IF(D31=9,'T A B E L L A'!$D$4,IF(D31=8,'T A B E L L A'!$D$5,IF(D31=7,'T A B E L L A'!$D$6,IF(D31=6,'T A B E L L A'!$D$7,IF(D31=5,'T A B E L L A'!$D$8,IF(D31=4,'T A B E L L A'!$D$9,IF(D31=3,'T A B E L L A'!$D$10,IF(D31=2,'T A B E L L A'!$D$11,IF(D31=1,'T A B E L L A'!$D$11,""))))))))))</f>
        <v/>
      </c>
      <c r="L31" s="106" t="str">
        <f>IF(D31=10,'T A B E L L A'!$C$3,IF(D31=9,'T A B E L L A'!$C$4,IF(D31=8,'T A B E L L A'!$C$5,IF(D31=7,'T A B E L L A'!$C$6,IF(D31=6,'T A B E L L A'!$C$7,IF(D31=5,'T A B E L L A'!$C$8,IF(D31=4,'T A B E L L A'!$C$9,IF(D31=3,'T A B E L L A'!$C$10,IF(D31=2,'T A B E L L A'!$C$11,IF(D31=1,'T A B E L L A'!$C$11,""))))))))))</f>
        <v/>
      </c>
      <c r="M31" s="106" t="str">
        <f>IF(D31=10,'T A B E L L A'!$B$3,IF(D31=9,'T A B E L L A'!$B$4,IF(D31=8,'T A B E L L A'!$B$5,IF(D31=7,'T A B E L L A'!$B$6,IF(D31=6,'T A B E L L A'!$B$7,IF(D31=5,'T A B E L L A'!$B$8,IF(D31=4,'T A B E L L A'!$B$9,IF(D31=3,'T A B E L L A'!$B$10,IF(D31=2,'T A B E L L A'!$B$11,IF(D31=1,'T A B E L L A'!$B$11,""))))))))))</f>
        <v/>
      </c>
      <c r="N31" s="107" t="str">
        <f>IF(D31=10,'T A B E L L A'!$H$3,IF(D31=9,'T A B E L L A'!$H$4,IF(D31=8,'T A B E L L A'!$H$5,IF(D31=7,'T A B E L L A'!$H$6,IF(D31=6,'T A B E L L A'!$H$7,IF(D31=5,'T A B E L L A'!$H$8,IF(D31=4,'T A B E L L A'!$H$9,IF(D31=3,'T A B E L L A'!$H$10,IF(D31=2,'T A B E L L A'!$H$11,IF(D31=1,'T A B E L L A'!$H$11,""))))))))))</f>
        <v/>
      </c>
      <c r="O31" s="108" t="str">
        <f>CONCATENATE('T A B E L L A'!$G$17,'D A T I'!E31," ",'D A T I'!C31,'D A T I'!F31,E31,'T A B E L L A'!$G$18,'D A T I'!G31,'T A B E L L A'!$G$19,'D A T I'!J31,'T A B E L L A'!$G$20,'D A T I'!I31,'T A B E L L A'!$G$21,'D A T I'!H31,'T A B E L L A'!$G$22,'D A T I'!M31,'T A B E L L A'!$G$23,'D A T I'!K31)</f>
        <v>L'alunn  nel gruppo classe, ha mostrato un comportamento e partecipa al dialogo educativo in maniera Ha evidenziato un impegno nello studio e un metodo di lavoro Ha dimostrato di possedere conoscenze e capacità di</v>
      </c>
      <c r="P31" s="108" t="str">
        <f>CONCATENATE('T A B E L L A'!$G$24,'D A T I'!E31,'T A B E L L A'!$G$25,'D A T I'!L31)</f>
        <v xml:space="preserve"> L’alunn, pertanto, ha raggiunto le competenze che gli consentono di</v>
      </c>
      <c r="Q31" s="108" t="b">
        <f>IF(D31="n",CONCATENATE('T A B E L L A'!$G$17,E31," ",C31,'T A B E L L A'!$D$17),IF(D31="m",CONCATENATE('T A B E L L A'!$G$17,E31," ",C31,'T A B E L L A'!$D$18),IF(D31="p",CONCATENATE('T A B E L L A'!$G$17,E31," ",C31,'T A B E L L A'!$D$19),IF(D31="t",CONCATENATE('T A B E L L A'!$G$17,E31," ",C31,'T A B E L L A'!$D$20)))))</f>
        <v>0</v>
      </c>
      <c r="R31" s="101">
        <f t="shared" si="0"/>
        <v>0</v>
      </c>
      <c r="S31" s="101"/>
      <c r="T31" s="87"/>
      <c r="U31" s="87"/>
      <c r="V31" s="89"/>
      <c r="W31" s="89"/>
      <c r="X31" s="89"/>
      <c r="Y31" s="89"/>
    </row>
    <row r="32" spans="1:25" s="90" customFormat="1" ht="30" customHeight="1">
      <c r="A32" s="91"/>
      <c r="B32" s="102">
        <v>23</v>
      </c>
      <c r="C32" s="103" t="str">
        <f>IF(elenco!C30="","",elenco!C30)</f>
        <v/>
      </c>
      <c r="D32" s="62"/>
      <c r="E32" s="104"/>
      <c r="F32" s="105"/>
      <c r="G32" s="105"/>
      <c r="H32" s="106" t="str">
        <f>IF(D32=10,'T A B E L L A'!$G$3,IF(D32=9,'T A B E L L A'!$G$4,IF(D32=8,'T A B E L L A'!$G$5,IF(D32=7,'T A B E L L A'!$G$6,IF(D32=6,'T A B E L L A'!$G$7,IF(D32=5,'T A B E L L A'!$G$8,IF(D32=4,'T A B E L L A'!$G$9,IF(D32=3,'T A B E L L A'!$G$10,IF(D32=2,'T A B E L L A'!$G$11,IF(D32=1,'T A B E L L A'!$G$11,""))))))))))</f>
        <v/>
      </c>
      <c r="I32" s="106" t="str">
        <f>IF(D32=10,'T A B E L L A'!$F$3,IF(D32=9,'T A B E L L A'!$F$4,IF(D32=8,'T A B E L L A'!$F$5,IF(D32=7,'T A B E L L A'!$F$6,IF(D32=6,'T A B E L L A'!$F$7,IF(D32=5,'T A B E L L A'!$F$8,IF(D32=4,'T A B E L L A'!$F$9,IF(D32=3,'T A B E L L A'!$F$10,IF(D32=2,'T A B E L L A'!$F$11,IF(D32=1,'T A B E L L A'!$F$11,""))))))))))</f>
        <v/>
      </c>
      <c r="J32" s="106" t="str">
        <f>IF(D32=10,'T A B E L L A'!$E$3,IF(D32=9,'T A B E L L A'!$E$4,IF(D32=8,'T A B E L L A'!$E$5,IF(D32=7,'T A B E L L A'!$E$6,IF(D32=6,'T A B E L L A'!$E$7,IF(D32=5,'T A B E L L A'!$E$8,IF(D32=4,'T A B E L L A'!$E$9,IF(D32=3,'T A B E L L A'!$E$10,IF(D32=2,'T A B E L L A'!$E$11,IF(D32=1,'T A B E L L A'!$E$11,""))))))))))</f>
        <v/>
      </c>
      <c r="K32" s="106" t="str">
        <f>IF(D32=10,'T A B E L L A'!$D$3,IF(D32=9,'T A B E L L A'!$D$4,IF(D32=8,'T A B E L L A'!$D$5,IF(D32=7,'T A B E L L A'!$D$6,IF(D32=6,'T A B E L L A'!$D$7,IF(D32=5,'T A B E L L A'!$D$8,IF(D32=4,'T A B E L L A'!$D$9,IF(D32=3,'T A B E L L A'!$D$10,IF(D32=2,'T A B E L L A'!$D$11,IF(D32=1,'T A B E L L A'!$D$11,""))))))))))</f>
        <v/>
      </c>
      <c r="L32" s="106" t="str">
        <f>IF(D32=10,'T A B E L L A'!$C$3,IF(D32=9,'T A B E L L A'!$C$4,IF(D32=8,'T A B E L L A'!$C$5,IF(D32=7,'T A B E L L A'!$C$6,IF(D32=6,'T A B E L L A'!$C$7,IF(D32=5,'T A B E L L A'!$C$8,IF(D32=4,'T A B E L L A'!$C$9,IF(D32=3,'T A B E L L A'!$C$10,IF(D32=2,'T A B E L L A'!$C$11,IF(D32=1,'T A B E L L A'!$C$11,""))))))))))</f>
        <v/>
      </c>
      <c r="M32" s="106" t="str">
        <f>IF(D32=10,'T A B E L L A'!$B$3,IF(D32=9,'T A B E L L A'!$B$4,IF(D32=8,'T A B E L L A'!$B$5,IF(D32=7,'T A B E L L A'!$B$6,IF(D32=6,'T A B E L L A'!$B$7,IF(D32=5,'T A B E L L A'!$B$8,IF(D32=4,'T A B E L L A'!$B$9,IF(D32=3,'T A B E L L A'!$B$10,IF(D32=2,'T A B E L L A'!$B$11,IF(D32=1,'T A B E L L A'!$B$11,""))))))))))</f>
        <v/>
      </c>
      <c r="N32" s="107" t="str">
        <f>IF(D32=10,'T A B E L L A'!$H$3,IF(D32=9,'T A B E L L A'!$H$4,IF(D32=8,'T A B E L L A'!$H$5,IF(D32=7,'T A B E L L A'!$H$6,IF(D32=6,'T A B E L L A'!$H$7,IF(D32=5,'T A B E L L A'!$H$8,IF(D32=4,'T A B E L L A'!$H$9,IF(D32=3,'T A B E L L A'!$H$10,IF(D32=2,'T A B E L L A'!$H$11,IF(D32=1,'T A B E L L A'!$H$11,""))))))))))</f>
        <v/>
      </c>
      <c r="O32" s="108" t="str">
        <f>CONCATENATE('T A B E L L A'!$G$17,'D A T I'!E32," ",'D A T I'!C32,'D A T I'!F32,E32,'T A B E L L A'!$G$18,'D A T I'!G32,'T A B E L L A'!$G$19,'D A T I'!J32,'T A B E L L A'!$G$20,'D A T I'!I32,'T A B E L L A'!$G$21,'D A T I'!H32,'T A B E L L A'!$G$22,'D A T I'!M32,'T A B E L L A'!$G$23,'D A T I'!K32)</f>
        <v>L'alunn  nel gruppo classe, ha mostrato un comportamento e partecipa al dialogo educativo in maniera Ha evidenziato un impegno nello studio e un metodo di lavoro Ha dimostrato di possedere conoscenze e capacità di</v>
      </c>
      <c r="P32" s="108" t="str">
        <f>CONCATENATE('T A B E L L A'!$G$24,'D A T I'!E32,'T A B E L L A'!$G$25,'D A T I'!L32)</f>
        <v xml:space="preserve"> L’alunn, pertanto, ha raggiunto le competenze che gli consentono di</v>
      </c>
      <c r="Q32" s="108" t="b">
        <f>IF(D32="n",CONCATENATE('T A B E L L A'!$G$17,E32," ",C32,'T A B E L L A'!$D$17),IF(D32="m",CONCATENATE('T A B E L L A'!$G$17,E32," ",C32,'T A B E L L A'!$D$18),IF(D32="p",CONCATENATE('T A B E L L A'!$G$17,E32," ",C32,'T A B E L L A'!$D$19),IF(D32="t",CONCATENATE('T A B E L L A'!$G$17,E32," ",C32,'T A B E L L A'!$D$20)))))</f>
        <v>0</v>
      </c>
      <c r="R32" s="101">
        <f t="shared" si="0"/>
        <v>0</v>
      </c>
      <c r="S32" s="101"/>
      <c r="T32" s="87"/>
      <c r="U32" s="87"/>
      <c r="V32" s="89"/>
      <c r="W32" s="89"/>
      <c r="X32" s="89"/>
      <c r="Y32" s="89"/>
    </row>
    <row r="33" spans="1:25" s="90" customFormat="1" ht="30" customHeight="1">
      <c r="A33" s="91"/>
      <c r="B33" s="102">
        <v>24</v>
      </c>
      <c r="C33" s="103" t="str">
        <f>IF(elenco!C31="","",elenco!C31)</f>
        <v/>
      </c>
      <c r="D33" s="62"/>
      <c r="E33" s="104"/>
      <c r="F33" s="105"/>
      <c r="G33" s="105"/>
      <c r="H33" s="106" t="str">
        <f>IF(D33=10,'T A B E L L A'!$G$3,IF(D33=9,'T A B E L L A'!$G$4,IF(D33=8,'T A B E L L A'!$G$5,IF(D33=7,'T A B E L L A'!$G$6,IF(D33=6,'T A B E L L A'!$G$7,IF(D33=5,'T A B E L L A'!$G$8,IF(D33=4,'T A B E L L A'!$G$9,IF(D33=3,'T A B E L L A'!$G$10,IF(D33=2,'T A B E L L A'!$G$11,IF(D33=1,'T A B E L L A'!$G$11,""))))))))))</f>
        <v/>
      </c>
      <c r="I33" s="106" t="str">
        <f>IF(D33=10,'T A B E L L A'!$F$3,IF(D33=9,'T A B E L L A'!$F$4,IF(D33=8,'T A B E L L A'!$F$5,IF(D33=7,'T A B E L L A'!$F$6,IF(D33=6,'T A B E L L A'!$F$7,IF(D33=5,'T A B E L L A'!$F$8,IF(D33=4,'T A B E L L A'!$F$9,IF(D33=3,'T A B E L L A'!$F$10,IF(D33=2,'T A B E L L A'!$F$11,IF(D33=1,'T A B E L L A'!$F$11,""))))))))))</f>
        <v/>
      </c>
      <c r="J33" s="106" t="str">
        <f>IF(D33=10,'T A B E L L A'!$E$3,IF(D33=9,'T A B E L L A'!$E$4,IF(D33=8,'T A B E L L A'!$E$5,IF(D33=7,'T A B E L L A'!$E$6,IF(D33=6,'T A B E L L A'!$E$7,IF(D33=5,'T A B E L L A'!$E$8,IF(D33=4,'T A B E L L A'!$E$9,IF(D33=3,'T A B E L L A'!$E$10,IF(D33=2,'T A B E L L A'!$E$11,IF(D33=1,'T A B E L L A'!$E$11,""))))))))))</f>
        <v/>
      </c>
      <c r="K33" s="106" t="str">
        <f>IF(D33=10,'T A B E L L A'!$D$3,IF(D33=9,'T A B E L L A'!$D$4,IF(D33=8,'T A B E L L A'!$D$5,IF(D33=7,'T A B E L L A'!$D$6,IF(D33=6,'T A B E L L A'!$D$7,IF(D33=5,'T A B E L L A'!$D$8,IF(D33=4,'T A B E L L A'!$D$9,IF(D33=3,'T A B E L L A'!$D$10,IF(D33=2,'T A B E L L A'!$D$11,IF(D33=1,'T A B E L L A'!$D$11,""))))))))))</f>
        <v/>
      </c>
      <c r="L33" s="106" t="str">
        <f>IF(D33=10,'T A B E L L A'!$C$3,IF(D33=9,'T A B E L L A'!$C$4,IF(D33=8,'T A B E L L A'!$C$5,IF(D33=7,'T A B E L L A'!$C$6,IF(D33=6,'T A B E L L A'!$C$7,IF(D33=5,'T A B E L L A'!$C$8,IF(D33=4,'T A B E L L A'!$C$9,IF(D33=3,'T A B E L L A'!$C$10,IF(D33=2,'T A B E L L A'!$C$11,IF(D33=1,'T A B E L L A'!$C$11,""))))))))))</f>
        <v/>
      </c>
      <c r="M33" s="106" t="str">
        <f>IF(D33=10,'T A B E L L A'!$B$3,IF(D33=9,'T A B E L L A'!$B$4,IF(D33=8,'T A B E L L A'!$B$5,IF(D33=7,'T A B E L L A'!$B$6,IF(D33=6,'T A B E L L A'!$B$7,IF(D33=5,'T A B E L L A'!$B$8,IF(D33=4,'T A B E L L A'!$B$9,IF(D33=3,'T A B E L L A'!$B$10,IF(D33=2,'T A B E L L A'!$B$11,IF(D33=1,'T A B E L L A'!$B$11,""))))))))))</f>
        <v/>
      </c>
      <c r="N33" s="107" t="str">
        <f>IF(D33=10,'T A B E L L A'!$H$3,IF(D33=9,'T A B E L L A'!$H$4,IF(D33=8,'T A B E L L A'!$H$5,IF(D33=7,'T A B E L L A'!$H$6,IF(D33=6,'T A B E L L A'!$H$7,IF(D33=5,'T A B E L L A'!$H$8,IF(D33=4,'T A B E L L A'!$H$9,IF(D33=3,'T A B E L L A'!$H$10,IF(D33=2,'T A B E L L A'!$H$11,IF(D33=1,'T A B E L L A'!$H$11,""))))))))))</f>
        <v/>
      </c>
      <c r="O33" s="108" t="str">
        <f>CONCATENATE('T A B E L L A'!$G$17,'D A T I'!E33," ",'D A T I'!C33,'D A T I'!F33,E33,'T A B E L L A'!$G$18,'D A T I'!G33,'T A B E L L A'!$G$19,'D A T I'!J33,'T A B E L L A'!$G$20,'D A T I'!I33,'T A B E L L A'!$G$21,'D A T I'!H33,'T A B E L L A'!$G$22,'D A T I'!M33,'T A B E L L A'!$G$23,'D A T I'!K33)</f>
        <v>L'alunn  nel gruppo classe, ha mostrato un comportamento e partecipa al dialogo educativo in maniera Ha evidenziato un impegno nello studio e un metodo di lavoro Ha dimostrato di possedere conoscenze e capacità di</v>
      </c>
      <c r="P33" s="108" t="str">
        <f>CONCATENATE('T A B E L L A'!$G$24,'D A T I'!E33,'T A B E L L A'!$G$25,'D A T I'!L33)</f>
        <v xml:space="preserve"> L’alunn, pertanto, ha raggiunto le competenze che gli consentono di</v>
      </c>
      <c r="Q33" s="108" t="b">
        <f>IF(D33="n",CONCATENATE('T A B E L L A'!$G$17,E33," ",C33,'T A B E L L A'!$D$17),IF(D33="m",CONCATENATE('T A B E L L A'!$G$17,E33," ",C33,'T A B E L L A'!$D$18),IF(D33="p",CONCATENATE('T A B E L L A'!$G$17,E33," ",C33,'T A B E L L A'!$D$19),IF(D33="t",CONCATENATE('T A B E L L A'!$G$17,E33," ",C33,'T A B E L L A'!$D$20)))))</f>
        <v>0</v>
      </c>
      <c r="R33" s="101">
        <f t="shared" si="0"/>
        <v>0</v>
      </c>
      <c r="S33" s="101"/>
      <c r="T33" s="87"/>
      <c r="U33" s="87"/>
      <c r="V33" s="89"/>
      <c r="W33" s="89"/>
      <c r="X33" s="89"/>
      <c r="Y33" s="89"/>
    </row>
    <row r="34" spans="1:25" s="90" customFormat="1" ht="30" customHeight="1">
      <c r="A34" s="91"/>
      <c r="B34" s="102">
        <v>25</v>
      </c>
      <c r="C34" s="103" t="str">
        <f>IF(elenco!C32="","",elenco!C32)</f>
        <v/>
      </c>
      <c r="D34" s="62"/>
      <c r="E34" s="104"/>
      <c r="F34" s="105"/>
      <c r="G34" s="105"/>
      <c r="H34" s="106" t="str">
        <f>IF(D34=10,'T A B E L L A'!$G$3,IF(D34=9,'T A B E L L A'!$G$4,IF(D34=8,'T A B E L L A'!$G$5,IF(D34=7,'T A B E L L A'!$G$6,IF(D34=6,'T A B E L L A'!$G$7,IF(D34=5,'T A B E L L A'!$G$8,IF(D34=4,'T A B E L L A'!$G$9,IF(D34=3,'T A B E L L A'!$G$10,IF(D34=2,'T A B E L L A'!$G$11,IF(D34=1,'T A B E L L A'!$G$11,""))))))))))</f>
        <v/>
      </c>
      <c r="I34" s="106" t="str">
        <f>IF(D34=10,'T A B E L L A'!$F$3,IF(D34=9,'T A B E L L A'!$F$4,IF(D34=8,'T A B E L L A'!$F$5,IF(D34=7,'T A B E L L A'!$F$6,IF(D34=6,'T A B E L L A'!$F$7,IF(D34=5,'T A B E L L A'!$F$8,IF(D34=4,'T A B E L L A'!$F$9,IF(D34=3,'T A B E L L A'!$F$10,IF(D34=2,'T A B E L L A'!$F$11,IF(D34=1,'T A B E L L A'!$F$11,""))))))))))</f>
        <v/>
      </c>
      <c r="J34" s="106" t="str">
        <f>IF(D34=10,'T A B E L L A'!$E$3,IF(D34=9,'T A B E L L A'!$E$4,IF(D34=8,'T A B E L L A'!$E$5,IF(D34=7,'T A B E L L A'!$E$6,IF(D34=6,'T A B E L L A'!$E$7,IF(D34=5,'T A B E L L A'!$E$8,IF(D34=4,'T A B E L L A'!$E$9,IF(D34=3,'T A B E L L A'!$E$10,IF(D34=2,'T A B E L L A'!$E$11,IF(D34=1,'T A B E L L A'!$E$11,""))))))))))</f>
        <v/>
      </c>
      <c r="K34" s="106" t="str">
        <f>IF(D34=10,'T A B E L L A'!$D$3,IF(D34=9,'T A B E L L A'!$D$4,IF(D34=8,'T A B E L L A'!$D$5,IF(D34=7,'T A B E L L A'!$D$6,IF(D34=6,'T A B E L L A'!$D$7,IF(D34=5,'T A B E L L A'!$D$8,IF(D34=4,'T A B E L L A'!$D$9,IF(D34=3,'T A B E L L A'!$D$10,IF(D34=2,'T A B E L L A'!$D$11,IF(D34=1,'T A B E L L A'!$D$11,""))))))))))</f>
        <v/>
      </c>
      <c r="L34" s="106" t="str">
        <f>IF(D34=10,'T A B E L L A'!$C$3,IF(D34=9,'T A B E L L A'!$C$4,IF(D34=8,'T A B E L L A'!$C$5,IF(D34=7,'T A B E L L A'!$C$6,IF(D34=6,'T A B E L L A'!$C$7,IF(D34=5,'T A B E L L A'!$C$8,IF(D34=4,'T A B E L L A'!$C$9,IF(D34=3,'T A B E L L A'!$C$10,IF(D34=2,'T A B E L L A'!$C$11,IF(D34=1,'T A B E L L A'!$C$11,""))))))))))</f>
        <v/>
      </c>
      <c r="M34" s="106" t="str">
        <f>IF(D34=10,'T A B E L L A'!$B$3,IF(D34=9,'T A B E L L A'!$B$4,IF(D34=8,'T A B E L L A'!$B$5,IF(D34=7,'T A B E L L A'!$B$6,IF(D34=6,'T A B E L L A'!$B$7,IF(D34=5,'T A B E L L A'!$B$8,IF(D34=4,'T A B E L L A'!$B$9,IF(D34=3,'T A B E L L A'!$B$10,IF(D34=2,'T A B E L L A'!$B$11,IF(D34=1,'T A B E L L A'!$B$11,""))))))))))</f>
        <v/>
      </c>
      <c r="N34" s="107" t="str">
        <f>IF(D34=10,'T A B E L L A'!$H$3,IF(D34=9,'T A B E L L A'!$H$4,IF(D34=8,'T A B E L L A'!$H$5,IF(D34=7,'T A B E L L A'!$H$6,IF(D34=6,'T A B E L L A'!$H$7,IF(D34=5,'T A B E L L A'!$H$8,IF(D34=4,'T A B E L L A'!$H$9,IF(D34=3,'T A B E L L A'!$H$10,IF(D34=2,'T A B E L L A'!$H$11,IF(D34=1,'T A B E L L A'!$H$11,""))))))))))</f>
        <v/>
      </c>
      <c r="O34" s="108" t="str">
        <f>CONCATENATE('T A B E L L A'!$G$17,'D A T I'!E34," ",'D A T I'!C34,'D A T I'!F34,E34,'T A B E L L A'!$G$18,'D A T I'!G34,'T A B E L L A'!$G$19,'D A T I'!J34,'T A B E L L A'!$G$20,'D A T I'!I34,'T A B E L L A'!$G$21,'D A T I'!H34,'T A B E L L A'!$G$22,'D A T I'!M34,'T A B E L L A'!$G$23,'D A T I'!K34)</f>
        <v>L'alunn  nel gruppo classe, ha mostrato un comportamento e partecipa al dialogo educativo in maniera Ha evidenziato un impegno nello studio e un metodo di lavoro Ha dimostrato di possedere conoscenze e capacità di</v>
      </c>
      <c r="P34" s="108" t="str">
        <f>CONCATENATE('T A B E L L A'!$G$24,'D A T I'!E34,'T A B E L L A'!$G$25,'D A T I'!L34)</f>
        <v xml:space="preserve"> L’alunn, pertanto, ha raggiunto le competenze che gli consentono di</v>
      </c>
      <c r="Q34" s="108" t="b">
        <f>IF(D34="n",CONCATENATE('T A B E L L A'!$G$17,E34," ",C34,'T A B E L L A'!$D$17),IF(D34="m",CONCATENATE('T A B E L L A'!$G$17,E34," ",C34,'T A B E L L A'!$D$18),IF(D34="p",CONCATENATE('T A B E L L A'!$G$17,E34," ",C34,'T A B E L L A'!$D$19),IF(D34="t",CONCATENATE('T A B E L L A'!$G$17,E34," ",C34,'T A B E L L A'!$D$20)))))</f>
        <v>0</v>
      </c>
      <c r="R34" s="101">
        <f t="shared" si="0"/>
        <v>0</v>
      </c>
      <c r="S34" s="101"/>
      <c r="T34" s="87"/>
      <c r="U34" s="87"/>
      <c r="V34" s="89"/>
      <c r="W34" s="89"/>
      <c r="X34" s="89"/>
      <c r="Y34" s="89"/>
    </row>
    <row r="35" spans="1:25" s="90" customFormat="1" ht="30" customHeight="1">
      <c r="A35" s="91"/>
      <c r="B35" s="102">
        <v>26</v>
      </c>
      <c r="C35" s="103" t="str">
        <f>IF(elenco!C33="","",elenco!C33)</f>
        <v/>
      </c>
      <c r="D35" s="62"/>
      <c r="E35" s="104"/>
      <c r="F35" s="105"/>
      <c r="G35" s="105"/>
      <c r="H35" s="106" t="str">
        <f>IF(D35=10,'T A B E L L A'!$G$3,IF(D35=9,'T A B E L L A'!$G$4,IF(D35=8,'T A B E L L A'!$G$5,IF(D35=7,'T A B E L L A'!$G$6,IF(D35=6,'T A B E L L A'!$G$7,IF(D35=5,'T A B E L L A'!$G$8,IF(D35=4,'T A B E L L A'!$G$9,IF(D35=3,'T A B E L L A'!$G$10,IF(D35=2,'T A B E L L A'!$G$11,IF(D35=1,'T A B E L L A'!$G$11,""))))))))))</f>
        <v/>
      </c>
      <c r="I35" s="106" t="str">
        <f>IF(D35=10,'T A B E L L A'!$F$3,IF(D35=9,'T A B E L L A'!$F$4,IF(D35=8,'T A B E L L A'!$F$5,IF(D35=7,'T A B E L L A'!$F$6,IF(D35=6,'T A B E L L A'!$F$7,IF(D35=5,'T A B E L L A'!$F$8,IF(D35=4,'T A B E L L A'!$F$9,IF(D35=3,'T A B E L L A'!$F$10,IF(D35=2,'T A B E L L A'!$F$11,IF(D35=1,'T A B E L L A'!$F$11,""))))))))))</f>
        <v/>
      </c>
      <c r="J35" s="106" t="str">
        <f>IF(D35=10,'T A B E L L A'!$E$3,IF(D35=9,'T A B E L L A'!$E$4,IF(D35=8,'T A B E L L A'!$E$5,IF(D35=7,'T A B E L L A'!$E$6,IF(D35=6,'T A B E L L A'!$E$7,IF(D35=5,'T A B E L L A'!$E$8,IF(D35=4,'T A B E L L A'!$E$9,IF(D35=3,'T A B E L L A'!$E$10,IF(D35=2,'T A B E L L A'!$E$11,IF(D35=1,'T A B E L L A'!$E$11,""))))))))))</f>
        <v/>
      </c>
      <c r="K35" s="106" t="str">
        <f>IF(D35=10,'T A B E L L A'!$D$3,IF(D35=9,'T A B E L L A'!$D$4,IF(D35=8,'T A B E L L A'!$D$5,IF(D35=7,'T A B E L L A'!$D$6,IF(D35=6,'T A B E L L A'!$D$7,IF(D35=5,'T A B E L L A'!$D$8,IF(D35=4,'T A B E L L A'!$D$9,IF(D35=3,'T A B E L L A'!$D$10,IF(D35=2,'T A B E L L A'!$D$11,IF(D35=1,'T A B E L L A'!$D$11,""))))))))))</f>
        <v/>
      </c>
      <c r="L35" s="106" t="str">
        <f>IF(D35=10,'T A B E L L A'!$C$3,IF(D35=9,'T A B E L L A'!$C$4,IF(D35=8,'T A B E L L A'!$C$5,IF(D35=7,'T A B E L L A'!$C$6,IF(D35=6,'T A B E L L A'!$C$7,IF(D35=5,'T A B E L L A'!$C$8,IF(D35=4,'T A B E L L A'!$C$9,IF(D35=3,'T A B E L L A'!$C$10,IF(D35=2,'T A B E L L A'!$C$11,IF(D35=1,'T A B E L L A'!$C$11,""))))))))))</f>
        <v/>
      </c>
      <c r="M35" s="106" t="str">
        <f>IF(D35=10,'T A B E L L A'!$B$3,IF(D35=9,'T A B E L L A'!$B$4,IF(D35=8,'T A B E L L A'!$B$5,IF(D35=7,'T A B E L L A'!$B$6,IF(D35=6,'T A B E L L A'!$B$7,IF(D35=5,'T A B E L L A'!$B$8,IF(D35=4,'T A B E L L A'!$B$9,IF(D35=3,'T A B E L L A'!$B$10,IF(D35=2,'T A B E L L A'!$B$11,IF(D35=1,'T A B E L L A'!$B$11,""))))))))))</f>
        <v/>
      </c>
      <c r="N35" s="107" t="str">
        <f>IF(D35=10,'T A B E L L A'!$H$3,IF(D35=9,'T A B E L L A'!$H$4,IF(D35=8,'T A B E L L A'!$H$5,IF(D35=7,'T A B E L L A'!$H$6,IF(D35=6,'T A B E L L A'!$H$7,IF(D35=5,'T A B E L L A'!$H$8,IF(D35=4,'T A B E L L A'!$H$9,IF(D35=3,'T A B E L L A'!$H$10,IF(D35=2,'T A B E L L A'!$H$11,IF(D35=1,'T A B E L L A'!$H$11,""))))))))))</f>
        <v/>
      </c>
      <c r="O35" s="108" t="str">
        <f>CONCATENATE('T A B E L L A'!$G$17,'D A T I'!E35," ",'D A T I'!C35,'D A T I'!F35,E35,'T A B E L L A'!$G$18,'D A T I'!G35,'T A B E L L A'!$G$19,'D A T I'!J35,'T A B E L L A'!$G$20,'D A T I'!I35,'T A B E L L A'!$G$21,'D A T I'!H35,'T A B E L L A'!$G$22,'D A T I'!M35,'T A B E L L A'!$G$23,'D A T I'!K35)</f>
        <v>L'alunn  nel gruppo classe, ha mostrato un comportamento e partecipa al dialogo educativo in maniera Ha evidenziato un impegno nello studio e un metodo di lavoro Ha dimostrato di possedere conoscenze e capacità di</v>
      </c>
      <c r="P35" s="108" t="str">
        <f>CONCATENATE('T A B E L L A'!$G$24,'D A T I'!E35,'T A B E L L A'!$G$25,'D A T I'!L35)</f>
        <v xml:space="preserve"> L’alunn, pertanto, ha raggiunto le competenze che gli consentono di</v>
      </c>
      <c r="Q35" s="108" t="b">
        <f>IF(D35="n",CONCATENATE('T A B E L L A'!$G$17,E35," ",C35,'T A B E L L A'!$D$17),IF(D35="m",CONCATENATE('T A B E L L A'!$G$17,E35," ",C35,'T A B E L L A'!$D$18),IF(D35="p",CONCATENATE('T A B E L L A'!$G$17,E35," ",C35,'T A B E L L A'!$D$19),IF(D35="t",CONCATENATE('T A B E L L A'!$G$17,E35," ",C35,'T A B E L L A'!$D$20)))))</f>
        <v>0</v>
      </c>
      <c r="R35" s="101">
        <f t="shared" si="0"/>
        <v>0</v>
      </c>
      <c r="S35" s="101"/>
      <c r="T35" s="87"/>
      <c r="U35" s="87"/>
      <c r="V35" s="89"/>
      <c r="W35" s="89"/>
      <c r="X35" s="89"/>
      <c r="Y35" s="89"/>
    </row>
    <row r="36" spans="1:25" s="90" customFormat="1" ht="30" customHeight="1">
      <c r="A36" s="91"/>
      <c r="B36" s="102">
        <v>27</v>
      </c>
      <c r="C36" s="103" t="str">
        <f>IF(elenco!C34="","",elenco!C34)</f>
        <v/>
      </c>
      <c r="D36" s="62"/>
      <c r="E36" s="104"/>
      <c r="F36" s="105"/>
      <c r="G36" s="105"/>
      <c r="H36" s="106" t="str">
        <f>IF(D36=10,'T A B E L L A'!$G$3,IF(D36=9,'T A B E L L A'!$G$4,IF(D36=8,'T A B E L L A'!$G$5,IF(D36=7,'T A B E L L A'!$G$6,IF(D36=6,'T A B E L L A'!$G$7,IF(D36=5,'T A B E L L A'!$G$8,IF(D36=4,'T A B E L L A'!$G$9,IF(D36=3,'T A B E L L A'!$G$10,IF(D36=2,'T A B E L L A'!$G$11,IF(D36=1,'T A B E L L A'!$G$11,""))))))))))</f>
        <v/>
      </c>
      <c r="I36" s="106" t="str">
        <f>IF(D36=10,'T A B E L L A'!$F$3,IF(D36=9,'T A B E L L A'!$F$4,IF(D36=8,'T A B E L L A'!$F$5,IF(D36=7,'T A B E L L A'!$F$6,IF(D36=6,'T A B E L L A'!$F$7,IF(D36=5,'T A B E L L A'!$F$8,IF(D36=4,'T A B E L L A'!$F$9,IF(D36=3,'T A B E L L A'!$F$10,IF(D36=2,'T A B E L L A'!$F$11,IF(D36=1,'T A B E L L A'!$F$11,""))))))))))</f>
        <v/>
      </c>
      <c r="J36" s="106" t="str">
        <f>IF(D36=10,'T A B E L L A'!$E$3,IF(D36=9,'T A B E L L A'!$E$4,IF(D36=8,'T A B E L L A'!$E$5,IF(D36=7,'T A B E L L A'!$E$6,IF(D36=6,'T A B E L L A'!$E$7,IF(D36=5,'T A B E L L A'!$E$8,IF(D36=4,'T A B E L L A'!$E$9,IF(D36=3,'T A B E L L A'!$E$10,IF(D36=2,'T A B E L L A'!$E$11,IF(D36=1,'T A B E L L A'!$E$11,""))))))))))</f>
        <v/>
      </c>
      <c r="K36" s="106" t="str">
        <f>IF(D36=10,'T A B E L L A'!$D$3,IF(D36=9,'T A B E L L A'!$D$4,IF(D36=8,'T A B E L L A'!$D$5,IF(D36=7,'T A B E L L A'!$D$6,IF(D36=6,'T A B E L L A'!$D$7,IF(D36=5,'T A B E L L A'!$D$8,IF(D36=4,'T A B E L L A'!$D$9,IF(D36=3,'T A B E L L A'!$D$10,IF(D36=2,'T A B E L L A'!$D$11,IF(D36=1,'T A B E L L A'!$D$11,""))))))))))</f>
        <v/>
      </c>
      <c r="L36" s="106" t="str">
        <f>IF(D36=10,'T A B E L L A'!$C$3,IF(D36=9,'T A B E L L A'!$C$4,IF(D36=8,'T A B E L L A'!$C$5,IF(D36=7,'T A B E L L A'!$C$6,IF(D36=6,'T A B E L L A'!$C$7,IF(D36=5,'T A B E L L A'!$C$8,IF(D36=4,'T A B E L L A'!$C$9,IF(D36=3,'T A B E L L A'!$C$10,IF(D36=2,'T A B E L L A'!$C$11,IF(D36=1,'T A B E L L A'!$C$11,""))))))))))</f>
        <v/>
      </c>
      <c r="M36" s="106" t="str">
        <f>IF(D36=10,'T A B E L L A'!$B$3,IF(D36=9,'T A B E L L A'!$B$4,IF(D36=8,'T A B E L L A'!$B$5,IF(D36=7,'T A B E L L A'!$B$6,IF(D36=6,'T A B E L L A'!$B$7,IF(D36=5,'T A B E L L A'!$B$8,IF(D36=4,'T A B E L L A'!$B$9,IF(D36=3,'T A B E L L A'!$B$10,IF(D36=2,'T A B E L L A'!$B$11,IF(D36=1,'T A B E L L A'!$B$11,""))))))))))</f>
        <v/>
      </c>
      <c r="N36" s="107" t="str">
        <f>IF(D36=10,'T A B E L L A'!$H$3,IF(D36=9,'T A B E L L A'!$H$4,IF(D36=8,'T A B E L L A'!$H$5,IF(D36=7,'T A B E L L A'!$H$6,IF(D36=6,'T A B E L L A'!$H$7,IF(D36=5,'T A B E L L A'!$H$8,IF(D36=4,'T A B E L L A'!$H$9,IF(D36=3,'T A B E L L A'!$H$10,IF(D36=2,'T A B E L L A'!$H$11,IF(D36=1,'T A B E L L A'!$H$11,""))))))))))</f>
        <v/>
      </c>
      <c r="O36" s="108" t="str">
        <f>CONCATENATE('T A B E L L A'!$G$17,'D A T I'!E36," ",'D A T I'!C36,'D A T I'!F36,E36,'T A B E L L A'!$G$18,'D A T I'!G36,'T A B E L L A'!$G$19,'D A T I'!J36,'T A B E L L A'!$G$20,'D A T I'!I36,'T A B E L L A'!$G$21,'D A T I'!H36,'T A B E L L A'!$G$22,'D A T I'!M36,'T A B E L L A'!$G$23,'D A T I'!K36)</f>
        <v>L'alunn  nel gruppo classe, ha mostrato un comportamento e partecipa al dialogo educativo in maniera Ha evidenziato un impegno nello studio e un metodo di lavoro Ha dimostrato di possedere conoscenze e capacità di</v>
      </c>
      <c r="P36" s="108" t="str">
        <f>CONCATENATE('T A B E L L A'!$G$24,'D A T I'!E36,'T A B E L L A'!$G$25,'D A T I'!L36)</f>
        <v xml:space="preserve"> L’alunn, pertanto, ha raggiunto le competenze che gli consentono di</v>
      </c>
      <c r="Q36" s="108" t="b">
        <f>IF(D36="n",CONCATENATE('T A B E L L A'!$G$17,E36," ",C36,'T A B E L L A'!$D$17),IF(D36="m",CONCATENATE('T A B E L L A'!$G$17,E36," ",C36,'T A B E L L A'!$D$18),IF(D36="p",CONCATENATE('T A B E L L A'!$G$17,E36," ",C36,'T A B E L L A'!$D$19),IF(D36="t",CONCATENATE('T A B E L L A'!$G$17,E36," ",C36,'T A B E L L A'!$D$20)))))</f>
        <v>0</v>
      </c>
      <c r="R36" s="101">
        <f t="shared" si="0"/>
        <v>0</v>
      </c>
      <c r="S36" s="101"/>
      <c r="T36" s="87"/>
      <c r="U36" s="87"/>
      <c r="V36" s="89"/>
      <c r="W36" s="89"/>
      <c r="X36" s="89"/>
      <c r="Y36" s="89"/>
    </row>
    <row r="37" spans="1:25" s="90" customFormat="1" ht="30" customHeight="1">
      <c r="A37" s="91"/>
      <c r="B37" s="102">
        <v>28</v>
      </c>
      <c r="C37" s="103" t="str">
        <f>IF(elenco!C35="","",elenco!C35)</f>
        <v/>
      </c>
      <c r="D37" s="62"/>
      <c r="E37" s="104"/>
      <c r="F37" s="105"/>
      <c r="G37" s="105"/>
      <c r="H37" s="106" t="str">
        <f>IF(D37=10,'T A B E L L A'!$G$3,IF(D37=9,'T A B E L L A'!$G$4,IF(D37=8,'T A B E L L A'!$G$5,IF(D37=7,'T A B E L L A'!$G$6,IF(D37=6,'T A B E L L A'!$G$7,IF(D37=5,'T A B E L L A'!$G$8,IF(D37=4,'T A B E L L A'!$G$9,IF(D37=3,'T A B E L L A'!$G$10,IF(D37=2,'T A B E L L A'!$G$11,IF(D37=1,'T A B E L L A'!$G$11,""))))))))))</f>
        <v/>
      </c>
      <c r="I37" s="106" t="str">
        <f>IF(D37=10,'T A B E L L A'!$F$3,IF(D37=9,'T A B E L L A'!$F$4,IF(D37=8,'T A B E L L A'!$F$5,IF(D37=7,'T A B E L L A'!$F$6,IF(D37=6,'T A B E L L A'!$F$7,IF(D37=5,'T A B E L L A'!$F$8,IF(D37=4,'T A B E L L A'!$F$9,IF(D37=3,'T A B E L L A'!$F$10,IF(D37=2,'T A B E L L A'!$F$11,IF(D37=1,'T A B E L L A'!$F$11,""))))))))))</f>
        <v/>
      </c>
      <c r="J37" s="106" t="str">
        <f>IF(D37=10,'T A B E L L A'!$E$3,IF(D37=9,'T A B E L L A'!$E$4,IF(D37=8,'T A B E L L A'!$E$5,IF(D37=7,'T A B E L L A'!$E$6,IF(D37=6,'T A B E L L A'!$E$7,IF(D37=5,'T A B E L L A'!$E$8,IF(D37=4,'T A B E L L A'!$E$9,IF(D37=3,'T A B E L L A'!$E$10,IF(D37=2,'T A B E L L A'!$E$11,IF(D37=1,'T A B E L L A'!$E$11,""))))))))))</f>
        <v/>
      </c>
      <c r="K37" s="106" t="str">
        <f>IF(D37=10,'T A B E L L A'!$D$3,IF(D37=9,'T A B E L L A'!$D$4,IF(D37=8,'T A B E L L A'!$D$5,IF(D37=7,'T A B E L L A'!$D$6,IF(D37=6,'T A B E L L A'!$D$7,IF(D37=5,'T A B E L L A'!$D$8,IF(D37=4,'T A B E L L A'!$D$9,IF(D37=3,'T A B E L L A'!$D$10,IF(D37=2,'T A B E L L A'!$D$11,IF(D37=1,'T A B E L L A'!$D$11,""))))))))))</f>
        <v/>
      </c>
      <c r="L37" s="106" t="str">
        <f>IF(D37=10,'T A B E L L A'!$C$3,IF(D37=9,'T A B E L L A'!$C$4,IF(D37=8,'T A B E L L A'!$C$5,IF(D37=7,'T A B E L L A'!$C$6,IF(D37=6,'T A B E L L A'!$C$7,IF(D37=5,'T A B E L L A'!$C$8,IF(D37=4,'T A B E L L A'!$C$9,IF(D37=3,'T A B E L L A'!$C$10,IF(D37=2,'T A B E L L A'!$C$11,IF(D37=1,'T A B E L L A'!$C$11,""))))))))))</f>
        <v/>
      </c>
      <c r="M37" s="106" t="str">
        <f>IF(D37=10,'T A B E L L A'!$B$3,IF(D37=9,'T A B E L L A'!$B$4,IF(D37=8,'T A B E L L A'!$B$5,IF(D37=7,'T A B E L L A'!$B$6,IF(D37=6,'T A B E L L A'!$B$7,IF(D37=5,'T A B E L L A'!$B$8,IF(D37=4,'T A B E L L A'!$B$9,IF(D37=3,'T A B E L L A'!$B$10,IF(D37=2,'T A B E L L A'!$B$11,IF(D37=1,'T A B E L L A'!$B$11,""))))))))))</f>
        <v/>
      </c>
      <c r="N37" s="107" t="str">
        <f>IF(D37=10,'T A B E L L A'!$H$3,IF(D37=9,'T A B E L L A'!$H$4,IF(D37=8,'T A B E L L A'!$H$5,IF(D37=7,'T A B E L L A'!$H$6,IF(D37=6,'T A B E L L A'!$H$7,IF(D37=5,'T A B E L L A'!$H$8,IF(D37=4,'T A B E L L A'!$H$9,IF(D37=3,'T A B E L L A'!$H$10,IF(D37=2,'T A B E L L A'!$H$11,IF(D37=1,'T A B E L L A'!$H$11,""))))))))))</f>
        <v/>
      </c>
      <c r="O37" s="108" t="str">
        <f>CONCATENATE('T A B E L L A'!$G$17,'D A T I'!E37," ",'D A T I'!C37,'D A T I'!F37,E37,'T A B E L L A'!$G$18,'D A T I'!G37,'T A B E L L A'!$G$19,'D A T I'!J37,'T A B E L L A'!$G$20,'D A T I'!I37,'T A B E L L A'!$G$21,'D A T I'!H37,'T A B E L L A'!$G$22,'D A T I'!M37,'T A B E L L A'!$G$23,'D A T I'!K37)</f>
        <v>L'alunn  nel gruppo classe, ha mostrato un comportamento e partecipa al dialogo educativo in maniera Ha evidenziato un impegno nello studio e un metodo di lavoro Ha dimostrato di possedere conoscenze e capacità di</v>
      </c>
      <c r="P37" s="108" t="str">
        <f>CONCATENATE('T A B E L L A'!$G$24,'D A T I'!E37,'T A B E L L A'!$G$25,'D A T I'!L37)</f>
        <v xml:space="preserve"> L’alunn, pertanto, ha raggiunto le competenze che gli consentono di</v>
      </c>
      <c r="Q37" s="108" t="b">
        <f>IF(D37="n",CONCATENATE('T A B E L L A'!$G$17,E37," ",C37,'T A B E L L A'!$D$17),IF(D37="m",CONCATENATE('T A B E L L A'!$G$17,E37," ",C37,'T A B E L L A'!$D$18),IF(D37="p",CONCATENATE('T A B E L L A'!$G$17,E37," ",C37,'T A B E L L A'!$D$19),IF(D37="t",CONCATENATE('T A B E L L A'!$G$17,E37," ",C37,'T A B E L L A'!$D$20)))))</f>
        <v>0</v>
      </c>
      <c r="R37" s="101">
        <f t="shared" si="0"/>
        <v>0</v>
      </c>
      <c r="S37" s="101"/>
      <c r="T37" s="87"/>
      <c r="U37" s="87"/>
      <c r="V37" s="89"/>
      <c r="W37" s="89"/>
      <c r="X37" s="89"/>
      <c r="Y37" s="89"/>
    </row>
    <row r="38" spans="1:25" s="90" customFormat="1" ht="30" customHeight="1">
      <c r="A38" s="91"/>
      <c r="B38" s="102">
        <v>29</v>
      </c>
      <c r="C38" s="103" t="str">
        <f>IF(elenco!C36="","",elenco!C36)</f>
        <v/>
      </c>
      <c r="D38" s="62"/>
      <c r="E38" s="104"/>
      <c r="F38" s="105"/>
      <c r="G38" s="105"/>
      <c r="H38" s="106" t="str">
        <f>IF(D38=10,'T A B E L L A'!$G$3,IF(D38=9,'T A B E L L A'!$G$4,IF(D38=8,'T A B E L L A'!$G$5,IF(D38=7,'T A B E L L A'!$G$6,IF(D38=6,'T A B E L L A'!$G$7,IF(D38=5,'T A B E L L A'!$G$8,IF(D38=4,'T A B E L L A'!$G$9,IF(D38=3,'T A B E L L A'!$G$10,IF(D38=2,'T A B E L L A'!$G$11,IF(D38=1,'T A B E L L A'!$G$11,""))))))))))</f>
        <v/>
      </c>
      <c r="I38" s="106" t="str">
        <f>IF(D38=10,'T A B E L L A'!$F$3,IF(D38=9,'T A B E L L A'!$F$4,IF(D38=8,'T A B E L L A'!$F$5,IF(D38=7,'T A B E L L A'!$F$6,IF(D38=6,'T A B E L L A'!$F$7,IF(D38=5,'T A B E L L A'!$F$8,IF(D38=4,'T A B E L L A'!$F$9,IF(D38=3,'T A B E L L A'!$F$10,IF(D38=2,'T A B E L L A'!$F$11,IF(D38=1,'T A B E L L A'!$F$11,""))))))))))</f>
        <v/>
      </c>
      <c r="J38" s="106" t="str">
        <f>IF(D38=10,'T A B E L L A'!$E$3,IF(D38=9,'T A B E L L A'!$E$4,IF(D38=8,'T A B E L L A'!$E$5,IF(D38=7,'T A B E L L A'!$E$6,IF(D38=6,'T A B E L L A'!$E$7,IF(D38=5,'T A B E L L A'!$E$8,IF(D38=4,'T A B E L L A'!$E$9,IF(D38=3,'T A B E L L A'!$E$10,IF(D38=2,'T A B E L L A'!$E$11,IF(D38=1,'T A B E L L A'!$E$11,""))))))))))</f>
        <v/>
      </c>
      <c r="K38" s="106" t="str">
        <f>IF(D38=10,'T A B E L L A'!$D$3,IF(D38=9,'T A B E L L A'!$D$4,IF(D38=8,'T A B E L L A'!$D$5,IF(D38=7,'T A B E L L A'!$D$6,IF(D38=6,'T A B E L L A'!$D$7,IF(D38=5,'T A B E L L A'!$D$8,IF(D38=4,'T A B E L L A'!$D$9,IF(D38=3,'T A B E L L A'!$D$10,IF(D38=2,'T A B E L L A'!$D$11,IF(D38=1,'T A B E L L A'!$D$11,""))))))))))</f>
        <v/>
      </c>
      <c r="L38" s="106" t="str">
        <f>IF(D38=10,'T A B E L L A'!$C$3,IF(D38=9,'T A B E L L A'!$C$4,IF(D38=8,'T A B E L L A'!$C$5,IF(D38=7,'T A B E L L A'!$C$6,IF(D38=6,'T A B E L L A'!$C$7,IF(D38=5,'T A B E L L A'!$C$8,IF(D38=4,'T A B E L L A'!$C$9,IF(D38=3,'T A B E L L A'!$C$10,IF(D38=2,'T A B E L L A'!$C$11,IF(D38=1,'T A B E L L A'!$C$11,""))))))))))</f>
        <v/>
      </c>
      <c r="M38" s="106" t="str">
        <f>IF(D38=10,'T A B E L L A'!$B$3,IF(D38=9,'T A B E L L A'!$B$4,IF(D38=8,'T A B E L L A'!$B$5,IF(D38=7,'T A B E L L A'!$B$6,IF(D38=6,'T A B E L L A'!$B$7,IF(D38=5,'T A B E L L A'!$B$8,IF(D38=4,'T A B E L L A'!$B$9,IF(D38=3,'T A B E L L A'!$B$10,IF(D38=2,'T A B E L L A'!$B$11,IF(D38=1,'T A B E L L A'!$B$11,""))))))))))</f>
        <v/>
      </c>
      <c r="N38" s="107" t="str">
        <f>IF(D38=10,'T A B E L L A'!$H$3,IF(D38=9,'T A B E L L A'!$H$4,IF(D38=8,'T A B E L L A'!$H$5,IF(D38=7,'T A B E L L A'!$H$6,IF(D38=6,'T A B E L L A'!$H$7,IF(D38=5,'T A B E L L A'!$H$8,IF(D38=4,'T A B E L L A'!$H$9,IF(D38=3,'T A B E L L A'!$H$10,IF(D38=2,'T A B E L L A'!$H$11,IF(D38=1,'T A B E L L A'!$H$11,""))))))))))</f>
        <v/>
      </c>
      <c r="O38" s="108" t="str">
        <f>CONCATENATE('T A B E L L A'!$G$17,'D A T I'!E38," ",'D A T I'!C38,'D A T I'!F38,E38,'T A B E L L A'!$G$18,'D A T I'!G38,'T A B E L L A'!$G$19,'D A T I'!J38,'T A B E L L A'!$G$20,'D A T I'!I38,'T A B E L L A'!$G$21,'D A T I'!H38,'T A B E L L A'!$G$22,'D A T I'!M38,'T A B E L L A'!$G$23,'D A T I'!K38)</f>
        <v>L'alunn  nel gruppo classe, ha mostrato un comportamento e partecipa al dialogo educativo in maniera Ha evidenziato un impegno nello studio e un metodo di lavoro Ha dimostrato di possedere conoscenze e capacità di</v>
      </c>
      <c r="P38" s="108" t="str">
        <f>CONCATENATE('T A B E L L A'!$G$24,'D A T I'!E38,'T A B E L L A'!$G$25,'D A T I'!L38)</f>
        <v xml:space="preserve"> L’alunn, pertanto, ha raggiunto le competenze che gli consentono di</v>
      </c>
      <c r="Q38" s="108" t="b">
        <f>IF(D38="n",CONCATENATE('T A B E L L A'!$G$17,E38," ",C38,'T A B E L L A'!$D$17),IF(D38="m",CONCATENATE('T A B E L L A'!$G$17,E38," ",C38,'T A B E L L A'!$D$18),IF(D38="p",CONCATENATE('T A B E L L A'!$G$17,E38," ",C38,'T A B E L L A'!$D$19),IF(D38="t",CONCATENATE('T A B E L L A'!$G$17,E38," ",C38,'T A B E L L A'!$D$20)))))</f>
        <v>0</v>
      </c>
      <c r="R38" s="101">
        <f t="shared" si="0"/>
        <v>0</v>
      </c>
      <c r="S38" s="101"/>
      <c r="T38" s="87"/>
      <c r="U38" s="87"/>
      <c r="V38" s="89"/>
      <c r="W38" s="89"/>
      <c r="X38" s="89"/>
      <c r="Y38" s="89"/>
    </row>
    <row r="39" spans="1:25" s="90" customFormat="1" ht="30" customHeight="1">
      <c r="A39" s="91"/>
      <c r="B39" s="102">
        <v>30</v>
      </c>
      <c r="C39" s="103" t="str">
        <f>IF(elenco!C37="","",elenco!C37)</f>
        <v/>
      </c>
      <c r="D39" s="62"/>
      <c r="E39" s="104"/>
      <c r="F39" s="105"/>
      <c r="G39" s="105"/>
      <c r="H39" s="106" t="str">
        <f>IF(D39=10,'T A B E L L A'!$G$3,IF(D39=9,'T A B E L L A'!$G$4,IF(D39=8,'T A B E L L A'!$G$5,IF(D39=7,'T A B E L L A'!$G$6,IF(D39=6,'T A B E L L A'!$G$7,IF(D39=5,'T A B E L L A'!$G$8,IF(D39=4,'T A B E L L A'!$G$9,IF(D39=3,'T A B E L L A'!$G$10,IF(D39=2,'T A B E L L A'!$G$11,IF(D39=1,'T A B E L L A'!$G$11,""))))))))))</f>
        <v/>
      </c>
      <c r="I39" s="106" t="str">
        <f>IF(D39=10,'T A B E L L A'!$F$3,IF(D39=9,'T A B E L L A'!$F$4,IF(D39=8,'T A B E L L A'!$F$5,IF(D39=7,'T A B E L L A'!$F$6,IF(D39=6,'T A B E L L A'!$F$7,IF(D39=5,'T A B E L L A'!$F$8,IF(D39=4,'T A B E L L A'!$F$9,IF(D39=3,'T A B E L L A'!$F$10,IF(D39=2,'T A B E L L A'!$F$11,IF(D39=1,'T A B E L L A'!$F$11,""))))))))))</f>
        <v/>
      </c>
      <c r="J39" s="106" t="str">
        <f>IF(D39=10,'T A B E L L A'!$E$3,IF(D39=9,'T A B E L L A'!$E$4,IF(D39=8,'T A B E L L A'!$E$5,IF(D39=7,'T A B E L L A'!$E$6,IF(D39=6,'T A B E L L A'!$E$7,IF(D39=5,'T A B E L L A'!$E$8,IF(D39=4,'T A B E L L A'!$E$9,IF(D39=3,'T A B E L L A'!$E$10,IF(D39=2,'T A B E L L A'!$E$11,IF(D39=1,'T A B E L L A'!$E$11,""))))))))))</f>
        <v/>
      </c>
      <c r="K39" s="106" t="str">
        <f>IF(D39=10,'T A B E L L A'!$D$3,IF(D39=9,'T A B E L L A'!$D$4,IF(D39=8,'T A B E L L A'!$D$5,IF(D39=7,'T A B E L L A'!$D$6,IF(D39=6,'T A B E L L A'!$D$7,IF(D39=5,'T A B E L L A'!$D$8,IF(D39=4,'T A B E L L A'!$D$9,IF(D39=3,'T A B E L L A'!$D$10,IF(D39=2,'T A B E L L A'!$D$11,IF(D39=1,'T A B E L L A'!$D$11,""))))))))))</f>
        <v/>
      </c>
      <c r="L39" s="106" t="str">
        <f>IF(D39=10,'T A B E L L A'!$C$3,IF(D39=9,'T A B E L L A'!$C$4,IF(D39=8,'T A B E L L A'!$C$5,IF(D39=7,'T A B E L L A'!$C$6,IF(D39=6,'T A B E L L A'!$C$7,IF(D39=5,'T A B E L L A'!$C$8,IF(D39=4,'T A B E L L A'!$C$9,IF(D39=3,'T A B E L L A'!$C$10,IF(D39=2,'T A B E L L A'!$C$11,IF(D39=1,'T A B E L L A'!$C$11,""))))))))))</f>
        <v/>
      </c>
      <c r="M39" s="106" t="str">
        <f>IF(D39=10,'T A B E L L A'!$B$3,IF(D39=9,'T A B E L L A'!$B$4,IF(D39=8,'T A B E L L A'!$B$5,IF(D39=7,'T A B E L L A'!$B$6,IF(D39=6,'T A B E L L A'!$B$7,IF(D39=5,'T A B E L L A'!$B$8,IF(D39=4,'T A B E L L A'!$B$9,IF(D39=3,'T A B E L L A'!$B$10,IF(D39=2,'T A B E L L A'!$B$11,IF(D39=1,'T A B E L L A'!$B$11,""))))))))))</f>
        <v/>
      </c>
      <c r="N39" s="107" t="str">
        <f>IF(D39=10,'T A B E L L A'!$H$3,IF(D39=9,'T A B E L L A'!$H$4,IF(D39=8,'T A B E L L A'!$H$5,IF(D39=7,'T A B E L L A'!$H$6,IF(D39=6,'T A B E L L A'!$H$7,IF(D39=5,'T A B E L L A'!$H$8,IF(D39=4,'T A B E L L A'!$H$9,IF(D39=3,'T A B E L L A'!$H$10,IF(D39=2,'T A B E L L A'!$H$11,IF(D39=1,'T A B E L L A'!$H$11,""))))))))))</f>
        <v/>
      </c>
      <c r="O39" s="108" t="str">
        <f>CONCATENATE('T A B E L L A'!$G$17,'D A T I'!E39," ",'D A T I'!C39,'D A T I'!F39,E39,'T A B E L L A'!$G$18,'D A T I'!G39,'T A B E L L A'!$G$19,'D A T I'!J39,'T A B E L L A'!$G$20,'D A T I'!I39,'T A B E L L A'!$G$21,'D A T I'!H39,'T A B E L L A'!$G$22,'D A T I'!M39,'T A B E L L A'!$G$23,'D A T I'!K39)</f>
        <v>L'alunn  nel gruppo classe, ha mostrato un comportamento e partecipa al dialogo educativo in maniera Ha evidenziato un impegno nello studio e un metodo di lavoro Ha dimostrato di possedere conoscenze e capacità di</v>
      </c>
      <c r="P39" s="108" t="str">
        <f>CONCATENATE('T A B E L L A'!$G$24,'D A T I'!E39,'T A B E L L A'!$G$25,'D A T I'!L39)</f>
        <v xml:space="preserve"> L’alunn, pertanto, ha raggiunto le competenze che gli consentono di</v>
      </c>
      <c r="Q39" s="108" t="b">
        <f>IF(D39="n",CONCATENATE('T A B E L L A'!$G$17,E39," ",C39,'T A B E L L A'!$D$17),IF(D39="m",CONCATENATE('T A B E L L A'!$G$17,E39," ",C39,'T A B E L L A'!$D$18),IF(D39="p",CONCATENATE('T A B E L L A'!$G$17,E39," ",C39,'T A B E L L A'!$D$19),IF(D39="t",CONCATENATE('T A B E L L A'!$G$17,E39," ",C39,'T A B E L L A'!$D$20)))))</f>
        <v>0</v>
      </c>
      <c r="R39" s="101">
        <f t="shared" si="0"/>
        <v>0</v>
      </c>
      <c r="S39" s="101"/>
      <c r="T39" s="87"/>
      <c r="U39" s="87"/>
      <c r="V39" s="89"/>
      <c r="W39" s="89"/>
      <c r="X39" s="89"/>
      <c r="Y39" s="89"/>
    </row>
    <row r="40" spans="1:25" s="90" customFormat="1" ht="30" customHeight="1">
      <c r="A40" s="91"/>
      <c r="B40" s="102">
        <v>31</v>
      </c>
      <c r="C40" s="103" t="str">
        <f>IF(elenco!C38="","",elenco!C38)</f>
        <v/>
      </c>
      <c r="D40" s="62"/>
      <c r="E40" s="104"/>
      <c r="F40" s="105"/>
      <c r="G40" s="105"/>
      <c r="H40" s="106" t="str">
        <f>IF(D40=10,'T A B E L L A'!$G$3,IF(D40=9,'T A B E L L A'!$G$4,IF(D40=8,'T A B E L L A'!$G$5,IF(D40=7,'T A B E L L A'!$G$6,IF(D40=6,'T A B E L L A'!$G$7,IF(D40=5,'T A B E L L A'!$G$8,IF(D40=4,'T A B E L L A'!$G$9,IF(D40=3,'T A B E L L A'!$G$10,IF(D40=2,'T A B E L L A'!$G$11,IF(D40=1,'T A B E L L A'!$G$11,""))))))))))</f>
        <v/>
      </c>
      <c r="I40" s="106" t="str">
        <f>IF(D40=10,'T A B E L L A'!$F$3,IF(D40=9,'T A B E L L A'!$F$4,IF(D40=8,'T A B E L L A'!$F$5,IF(D40=7,'T A B E L L A'!$F$6,IF(D40=6,'T A B E L L A'!$F$7,IF(D40=5,'T A B E L L A'!$F$8,IF(D40=4,'T A B E L L A'!$F$9,IF(D40=3,'T A B E L L A'!$F$10,IF(D40=2,'T A B E L L A'!$F$11,IF(D40=1,'T A B E L L A'!$F$11,""))))))))))</f>
        <v/>
      </c>
      <c r="J40" s="106" t="str">
        <f>IF(D40=10,'T A B E L L A'!$E$3,IF(D40=9,'T A B E L L A'!$E$4,IF(D40=8,'T A B E L L A'!$E$5,IF(D40=7,'T A B E L L A'!$E$6,IF(D40=6,'T A B E L L A'!$E$7,IF(D40=5,'T A B E L L A'!$E$8,IF(D40=4,'T A B E L L A'!$E$9,IF(D40=3,'T A B E L L A'!$E$10,IF(D40=2,'T A B E L L A'!$E$11,IF(D40=1,'T A B E L L A'!$E$11,""))))))))))</f>
        <v/>
      </c>
      <c r="K40" s="106" t="str">
        <f>IF(D40=10,'T A B E L L A'!$D$3,IF(D40=9,'T A B E L L A'!$D$4,IF(D40=8,'T A B E L L A'!$D$5,IF(D40=7,'T A B E L L A'!$D$6,IF(D40=6,'T A B E L L A'!$D$7,IF(D40=5,'T A B E L L A'!$D$8,IF(D40=4,'T A B E L L A'!$D$9,IF(D40=3,'T A B E L L A'!$D$10,IF(D40=2,'T A B E L L A'!$D$11,IF(D40=1,'T A B E L L A'!$D$11,""))))))))))</f>
        <v/>
      </c>
      <c r="L40" s="106" t="str">
        <f>IF(D40=10,'T A B E L L A'!$C$3,IF(D40=9,'T A B E L L A'!$C$4,IF(D40=8,'T A B E L L A'!$C$5,IF(D40=7,'T A B E L L A'!$C$6,IF(D40=6,'T A B E L L A'!$C$7,IF(D40=5,'T A B E L L A'!$C$8,IF(D40=4,'T A B E L L A'!$C$9,IF(D40=3,'T A B E L L A'!$C$10,IF(D40=2,'T A B E L L A'!$C$11,IF(D40=1,'T A B E L L A'!$C$11,""))))))))))</f>
        <v/>
      </c>
      <c r="M40" s="106" t="str">
        <f>IF(D40=10,'T A B E L L A'!$B$3,IF(D40=9,'T A B E L L A'!$B$4,IF(D40=8,'T A B E L L A'!$B$5,IF(D40=7,'T A B E L L A'!$B$6,IF(D40=6,'T A B E L L A'!$B$7,IF(D40=5,'T A B E L L A'!$B$8,IF(D40=4,'T A B E L L A'!$B$9,IF(D40=3,'T A B E L L A'!$B$10,IF(D40=2,'T A B E L L A'!$B$11,IF(D40=1,'T A B E L L A'!$B$11,""))))))))))</f>
        <v/>
      </c>
      <c r="N40" s="107" t="str">
        <f>IF(D40=10,'T A B E L L A'!$H$3,IF(D40=9,'T A B E L L A'!$H$4,IF(D40=8,'T A B E L L A'!$H$5,IF(D40=7,'T A B E L L A'!$H$6,IF(D40=6,'T A B E L L A'!$H$7,IF(D40=5,'T A B E L L A'!$H$8,IF(D40=4,'T A B E L L A'!$H$9,IF(D40=3,'T A B E L L A'!$H$10,IF(D40=2,'T A B E L L A'!$H$11,IF(D40=1,'T A B E L L A'!$H$11,""))))))))))</f>
        <v/>
      </c>
      <c r="O40" s="108" t="str">
        <f>CONCATENATE('T A B E L L A'!$G$17,'D A T I'!E40," ",'D A T I'!C40,'D A T I'!F40,E40,'T A B E L L A'!$G$18,'D A T I'!G40,'T A B E L L A'!$G$19,'D A T I'!J40,'T A B E L L A'!$G$20,'D A T I'!I40,'T A B E L L A'!$G$21,'D A T I'!H40,'T A B E L L A'!$G$22,'D A T I'!M40,'T A B E L L A'!$G$23,'D A T I'!K40)</f>
        <v>L'alunn  nel gruppo classe, ha mostrato un comportamento e partecipa al dialogo educativo in maniera Ha evidenziato un impegno nello studio e un metodo di lavoro Ha dimostrato di possedere conoscenze e capacità di</v>
      </c>
      <c r="P40" s="108" t="str">
        <f>CONCATENATE('T A B E L L A'!$G$24,'D A T I'!E40,'T A B E L L A'!$G$25,'D A T I'!L40)</f>
        <v xml:space="preserve"> L’alunn, pertanto, ha raggiunto le competenze che gli consentono di</v>
      </c>
      <c r="Q40" s="108" t="b">
        <f>IF(D40="n",CONCATENATE('T A B E L L A'!$G$17,E40," ",C40,'T A B E L L A'!$D$17),IF(D40="m",CONCATENATE('T A B E L L A'!$G$17,E40," ",C40,'T A B E L L A'!$D$18),IF(D40="p",CONCATENATE('T A B E L L A'!$G$17,E40," ",C40,'T A B E L L A'!$D$19),IF(D40="t",CONCATENATE('T A B E L L A'!$G$17,E40," ",C40,'T A B E L L A'!$D$20)))))</f>
        <v>0</v>
      </c>
      <c r="R40" s="101">
        <f t="shared" si="0"/>
        <v>0</v>
      </c>
      <c r="S40" s="101"/>
      <c r="T40" s="87"/>
      <c r="U40" s="87"/>
      <c r="V40" s="89"/>
      <c r="W40" s="89"/>
      <c r="X40" s="89"/>
      <c r="Y40" s="89"/>
    </row>
    <row r="41" spans="1:25" s="90" customFormat="1" ht="30" customHeight="1">
      <c r="A41" s="91"/>
      <c r="B41" s="102">
        <v>32</v>
      </c>
      <c r="C41" s="103" t="str">
        <f>IF(elenco!C39="","",elenco!C39)</f>
        <v/>
      </c>
      <c r="D41" s="62"/>
      <c r="E41" s="104"/>
      <c r="F41" s="105"/>
      <c r="G41" s="105"/>
      <c r="H41" s="106" t="str">
        <f>IF(D41=10,'T A B E L L A'!$G$3,IF(D41=9,'T A B E L L A'!$G$4,IF(D41=8,'T A B E L L A'!$G$5,IF(D41=7,'T A B E L L A'!$G$6,IF(D41=6,'T A B E L L A'!$G$7,IF(D41=5,'T A B E L L A'!$G$8,IF(D41=4,'T A B E L L A'!$G$9,IF(D41=3,'T A B E L L A'!$G$10,IF(D41=2,'T A B E L L A'!$G$11,IF(D41=1,'T A B E L L A'!$G$11,""))))))))))</f>
        <v/>
      </c>
      <c r="I41" s="106" t="str">
        <f>IF(D41=10,'T A B E L L A'!$F$3,IF(D41=9,'T A B E L L A'!$F$4,IF(D41=8,'T A B E L L A'!$F$5,IF(D41=7,'T A B E L L A'!$F$6,IF(D41=6,'T A B E L L A'!$F$7,IF(D41=5,'T A B E L L A'!$F$8,IF(D41=4,'T A B E L L A'!$F$9,IF(D41=3,'T A B E L L A'!$F$10,IF(D41=2,'T A B E L L A'!$F$11,IF(D41=1,'T A B E L L A'!$F$11,""))))))))))</f>
        <v/>
      </c>
      <c r="J41" s="106" t="str">
        <f>IF(D41=10,'T A B E L L A'!$E$3,IF(D41=9,'T A B E L L A'!$E$4,IF(D41=8,'T A B E L L A'!$E$5,IF(D41=7,'T A B E L L A'!$E$6,IF(D41=6,'T A B E L L A'!$E$7,IF(D41=5,'T A B E L L A'!$E$8,IF(D41=4,'T A B E L L A'!$E$9,IF(D41=3,'T A B E L L A'!$E$10,IF(D41=2,'T A B E L L A'!$E$11,IF(D41=1,'T A B E L L A'!$E$11,""))))))))))</f>
        <v/>
      </c>
      <c r="K41" s="106" t="str">
        <f>IF(D41=10,'T A B E L L A'!$D$3,IF(D41=9,'T A B E L L A'!$D$4,IF(D41=8,'T A B E L L A'!$D$5,IF(D41=7,'T A B E L L A'!$D$6,IF(D41=6,'T A B E L L A'!$D$7,IF(D41=5,'T A B E L L A'!$D$8,IF(D41=4,'T A B E L L A'!$D$9,IF(D41=3,'T A B E L L A'!$D$10,IF(D41=2,'T A B E L L A'!$D$11,IF(D41=1,'T A B E L L A'!$D$11,""))))))))))</f>
        <v/>
      </c>
      <c r="L41" s="106" t="str">
        <f>IF(D41=10,'T A B E L L A'!$C$3,IF(D41=9,'T A B E L L A'!$C$4,IF(D41=8,'T A B E L L A'!$C$5,IF(D41=7,'T A B E L L A'!$C$6,IF(D41=6,'T A B E L L A'!$C$7,IF(D41=5,'T A B E L L A'!$C$8,IF(D41=4,'T A B E L L A'!$C$9,IF(D41=3,'T A B E L L A'!$C$10,IF(D41=2,'T A B E L L A'!$C$11,IF(D41=1,'T A B E L L A'!$C$11,""))))))))))</f>
        <v/>
      </c>
      <c r="M41" s="106" t="str">
        <f>IF(D41=10,'T A B E L L A'!$B$3,IF(D41=9,'T A B E L L A'!$B$4,IF(D41=8,'T A B E L L A'!$B$5,IF(D41=7,'T A B E L L A'!$B$6,IF(D41=6,'T A B E L L A'!$B$7,IF(D41=5,'T A B E L L A'!$B$8,IF(D41=4,'T A B E L L A'!$B$9,IF(D41=3,'T A B E L L A'!$B$10,IF(D41=2,'T A B E L L A'!$B$11,IF(D41=1,'T A B E L L A'!$B$11,""))))))))))</f>
        <v/>
      </c>
      <c r="N41" s="107" t="str">
        <f>IF(D41=10,'T A B E L L A'!$H$3,IF(D41=9,'T A B E L L A'!$H$4,IF(D41=8,'T A B E L L A'!$H$5,IF(D41=7,'T A B E L L A'!$H$6,IF(D41=6,'T A B E L L A'!$H$7,IF(D41=5,'T A B E L L A'!$H$8,IF(D41=4,'T A B E L L A'!$H$9,IF(D41=3,'T A B E L L A'!$H$10,IF(D41=2,'T A B E L L A'!$H$11,IF(D41=1,'T A B E L L A'!$H$11,""))))))))))</f>
        <v/>
      </c>
      <c r="O41" s="108" t="str">
        <f>CONCATENATE('T A B E L L A'!$G$17,'D A T I'!E41," ",'D A T I'!C41,'D A T I'!F41,E41,'T A B E L L A'!$G$18,'D A T I'!G41,'T A B E L L A'!$G$19,'D A T I'!J41,'T A B E L L A'!$G$20,'D A T I'!I41,'T A B E L L A'!$G$21,'D A T I'!H41,'T A B E L L A'!$G$22,'D A T I'!M41,'T A B E L L A'!$G$23,'D A T I'!K41)</f>
        <v>L'alunn  nel gruppo classe, ha mostrato un comportamento e partecipa al dialogo educativo in maniera Ha evidenziato un impegno nello studio e un metodo di lavoro Ha dimostrato di possedere conoscenze e capacità di</v>
      </c>
      <c r="P41" s="108" t="str">
        <f>CONCATENATE('T A B E L L A'!$G$24,'D A T I'!E41,'T A B E L L A'!$G$25,'D A T I'!L41)</f>
        <v xml:space="preserve"> L’alunn, pertanto, ha raggiunto le competenze che gli consentono di</v>
      </c>
      <c r="Q41" s="108" t="b">
        <f>IF(D41="n",CONCATENATE('T A B E L L A'!$G$17,E41," ",C41,'T A B E L L A'!$D$17),IF(D41="m",CONCATENATE('T A B E L L A'!$G$17,E41," ",C41,'T A B E L L A'!$D$18),IF(D41="p",CONCATENATE('T A B E L L A'!$G$17,E41," ",C41,'T A B E L L A'!$D$19),IF(D41="t",CONCATENATE('T A B E L L A'!$G$17,E41," ",C41,'T A B E L L A'!$D$20)))))</f>
        <v>0</v>
      </c>
      <c r="R41" s="101">
        <f t="shared" si="0"/>
        <v>0</v>
      </c>
      <c r="S41" s="101"/>
      <c r="T41" s="87"/>
      <c r="U41" s="87"/>
      <c r="V41" s="89"/>
      <c r="W41" s="89"/>
      <c r="X41" s="89"/>
      <c r="Y41" s="89"/>
    </row>
    <row r="42" spans="1:25" s="90" customFormat="1" ht="30" customHeight="1">
      <c r="A42" s="91"/>
      <c r="B42" s="102">
        <v>33</v>
      </c>
      <c r="C42" s="103" t="str">
        <f>IF(elenco!C40="","",elenco!C40)</f>
        <v/>
      </c>
      <c r="D42" s="62"/>
      <c r="E42" s="104"/>
      <c r="F42" s="105"/>
      <c r="G42" s="105"/>
      <c r="H42" s="106" t="str">
        <f>IF(D42=10,'T A B E L L A'!$G$3,IF(D42=9,'T A B E L L A'!$G$4,IF(D42=8,'T A B E L L A'!$G$5,IF(D42=7,'T A B E L L A'!$G$6,IF(D42=6,'T A B E L L A'!$G$7,IF(D42=5,'T A B E L L A'!$G$8,IF(D42=4,'T A B E L L A'!$G$9,IF(D42=3,'T A B E L L A'!$G$10,IF(D42=2,'T A B E L L A'!$G$11,IF(D42=1,'T A B E L L A'!$G$11,""))))))))))</f>
        <v/>
      </c>
      <c r="I42" s="106" t="str">
        <f>IF(D42=10,'T A B E L L A'!$F$3,IF(D42=9,'T A B E L L A'!$F$4,IF(D42=8,'T A B E L L A'!$F$5,IF(D42=7,'T A B E L L A'!$F$6,IF(D42=6,'T A B E L L A'!$F$7,IF(D42=5,'T A B E L L A'!$F$8,IF(D42=4,'T A B E L L A'!$F$9,IF(D42=3,'T A B E L L A'!$F$10,IF(D42=2,'T A B E L L A'!$F$11,IF(D42=1,'T A B E L L A'!$F$11,""))))))))))</f>
        <v/>
      </c>
      <c r="J42" s="106" t="str">
        <f>IF(D42=10,'T A B E L L A'!$E$3,IF(D42=9,'T A B E L L A'!$E$4,IF(D42=8,'T A B E L L A'!$E$5,IF(D42=7,'T A B E L L A'!$E$6,IF(D42=6,'T A B E L L A'!$E$7,IF(D42=5,'T A B E L L A'!$E$8,IF(D42=4,'T A B E L L A'!$E$9,IF(D42=3,'T A B E L L A'!$E$10,IF(D42=2,'T A B E L L A'!$E$11,IF(D42=1,'T A B E L L A'!$E$11,""))))))))))</f>
        <v/>
      </c>
      <c r="K42" s="106" t="str">
        <f>IF(D42=10,'T A B E L L A'!$D$3,IF(D42=9,'T A B E L L A'!$D$4,IF(D42=8,'T A B E L L A'!$D$5,IF(D42=7,'T A B E L L A'!$D$6,IF(D42=6,'T A B E L L A'!$D$7,IF(D42=5,'T A B E L L A'!$D$8,IF(D42=4,'T A B E L L A'!$D$9,IF(D42=3,'T A B E L L A'!$D$10,IF(D42=2,'T A B E L L A'!$D$11,IF(D42=1,'T A B E L L A'!$D$11,""))))))))))</f>
        <v/>
      </c>
      <c r="L42" s="106" t="str">
        <f>IF(D42=10,'T A B E L L A'!$C$3,IF(D42=9,'T A B E L L A'!$C$4,IF(D42=8,'T A B E L L A'!$C$5,IF(D42=7,'T A B E L L A'!$C$6,IF(D42=6,'T A B E L L A'!$C$7,IF(D42=5,'T A B E L L A'!$C$8,IF(D42=4,'T A B E L L A'!$C$9,IF(D42=3,'T A B E L L A'!$C$10,IF(D42=2,'T A B E L L A'!$C$11,IF(D42=1,'T A B E L L A'!$C$11,""))))))))))</f>
        <v/>
      </c>
      <c r="M42" s="106" t="str">
        <f>IF(D42=10,'T A B E L L A'!$B$3,IF(D42=9,'T A B E L L A'!$B$4,IF(D42=8,'T A B E L L A'!$B$5,IF(D42=7,'T A B E L L A'!$B$6,IF(D42=6,'T A B E L L A'!$B$7,IF(D42=5,'T A B E L L A'!$B$8,IF(D42=4,'T A B E L L A'!$B$9,IF(D42=3,'T A B E L L A'!$B$10,IF(D42=2,'T A B E L L A'!$B$11,IF(D42=1,'T A B E L L A'!$B$11,""))))))))))</f>
        <v/>
      </c>
      <c r="N42" s="107" t="str">
        <f>IF(D42=10,'T A B E L L A'!$H$3,IF(D42=9,'T A B E L L A'!$H$4,IF(D42=8,'T A B E L L A'!$H$5,IF(D42=7,'T A B E L L A'!$H$6,IF(D42=6,'T A B E L L A'!$H$7,IF(D42=5,'T A B E L L A'!$H$8,IF(D42=4,'T A B E L L A'!$H$9,IF(D42=3,'T A B E L L A'!$H$10,IF(D42=2,'T A B E L L A'!$H$11,IF(D42=1,'T A B E L L A'!$H$11,""))))))))))</f>
        <v/>
      </c>
      <c r="O42" s="108" t="str">
        <f>CONCATENATE('T A B E L L A'!$G$17,'D A T I'!E42," ",'D A T I'!C42,'D A T I'!F42,E42,'T A B E L L A'!$G$18,'D A T I'!G42,'T A B E L L A'!$G$19,'D A T I'!J42,'T A B E L L A'!$G$20,'D A T I'!I42,'T A B E L L A'!$G$21,'D A T I'!H42,'T A B E L L A'!$G$22,'D A T I'!M42,'T A B E L L A'!$G$23,'D A T I'!K42)</f>
        <v>L'alunn  nel gruppo classe, ha mostrato un comportamento e partecipa al dialogo educativo in maniera Ha evidenziato un impegno nello studio e un metodo di lavoro Ha dimostrato di possedere conoscenze e capacità di</v>
      </c>
      <c r="P42" s="108" t="str">
        <f>CONCATENATE('T A B E L L A'!$G$24,'D A T I'!E42,'T A B E L L A'!$G$25,'D A T I'!L42)</f>
        <v xml:space="preserve"> L’alunn, pertanto, ha raggiunto le competenze che gli consentono di</v>
      </c>
      <c r="Q42" s="108" t="b">
        <f>IF(D42="n",CONCATENATE('T A B E L L A'!$G$17,E42," ",C42,'T A B E L L A'!$D$17),IF(D42="m",CONCATENATE('T A B E L L A'!$G$17,E42," ",C42,'T A B E L L A'!$D$18),IF(D42="p",CONCATENATE('T A B E L L A'!$G$17,E42," ",C42,'T A B E L L A'!$D$19),IF(D42="t",CONCATENATE('T A B E L L A'!$G$17,E42," ",C42,'T A B E L L A'!$D$20)))))</f>
        <v>0</v>
      </c>
      <c r="R42" s="101">
        <f t="shared" si="0"/>
        <v>0</v>
      </c>
      <c r="S42" s="101"/>
      <c r="T42" s="87"/>
      <c r="U42" s="87"/>
      <c r="V42" s="89"/>
      <c r="W42" s="89"/>
      <c r="X42" s="89"/>
      <c r="Y42" s="89"/>
    </row>
    <row r="43" spans="1:25" s="90" customFormat="1" ht="30" customHeight="1">
      <c r="A43" s="91"/>
      <c r="B43" s="102">
        <v>34</v>
      </c>
      <c r="C43" s="103" t="str">
        <f>IF(elenco!C41="","",elenco!C41)</f>
        <v/>
      </c>
      <c r="D43" s="62"/>
      <c r="E43" s="104" t="str">
        <f>IF(elenco!B41="","",elenco!B41)</f>
        <v/>
      </c>
      <c r="F43" s="105"/>
      <c r="G43" s="105"/>
      <c r="H43" s="106" t="str">
        <f>IF(D43=10,'T A B E L L A'!$G$3,IF(D43=9,'T A B E L L A'!$G$4,IF(D43=8,'T A B E L L A'!$G$5,IF(D43=7,'T A B E L L A'!$G$6,IF(D43=6,'T A B E L L A'!$G$7,IF(D43=5,'T A B E L L A'!$G$8,IF(D43=4,'T A B E L L A'!$G$9,IF(D43=3,'T A B E L L A'!$G$10,IF(D43=2,'T A B E L L A'!$G$11,IF(D43=1,'T A B E L L A'!$G$11,""))))))))))</f>
        <v/>
      </c>
      <c r="I43" s="106" t="str">
        <f>IF(D43=10,'T A B E L L A'!$F$3,IF(D43=9,'T A B E L L A'!$F$4,IF(D43=8,'T A B E L L A'!$F$5,IF(D43=7,'T A B E L L A'!$F$6,IF(D43=6,'T A B E L L A'!$F$7,IF(D43=5,'T A B E L L A'!$F$8,IF(D43=4,'T A B E L L A'!$F$9,IF(D43=3,'T A B E L L A'!$F$10,IF(D43=2,'T A B E L L A'!$F$11,IF(D43=1,'T A B E L L A'!$F$11,""))))))))))</f>
        <v/>
      </c>
      <c r="J43" s="106" t="str">
        <f>IF(D43=10,'T A B E L L A'!$E$3,IF(D43=9,'T A B E L L A'!$E$4,IF(D43=8,'T A B E L L A'!$E$5,IF(D43=7,'T A B E L L A'!$E$6,IF(D43=6,'T A B E L L A'!$E$7,IF(D43=5,'T A B E L L A'!$E$8,IF(D43=4,'T A B E L L A'!$E$9,IF(D43=3,'T A B E L L A'!$E$10,IF(D43=2,'T A B E L L A'!$E$11,IF(D43=1,'T A B E L L A'!$E$11,""))))))))))</f>
        <v/>
      </c>
      <c r="K43" s="106" t="str">
        <f>IF(D43=10,'T A B E L L A'!$D$3,IF(D43=9,'T A B E L L A'!$D$4,IF(D43=8,'T A B E L L A'!$D$5,IF(D43=7,'T A B E L L A'!$D$6,IF(D43=6,'T A B E L L A'!$D$7,IF(D43=5,'T A B E L L A'!$D$8,IF(D43=4,'T A B E L L A'!$D$9,IF(D43=3,'T A B E L L A'!$D$10,IF(D43=2,'T A B E L L A'!$D$11,IF(D43=1,'T A B E L L A'!$D$11,""))))))))))</f>
        <v/>
      </c>
      <c r="L43" s="106" t="str">
        <f>IF(D43=10,'T A B E L L A'!$C$3,IF(D43=9,'T A B E L L A'!$C$4,IF(D43=8,'T A B E L L A'!$C$5,IF(D43=7,'T A B E L L A'!$C$6,IF(D43=6,'T A B E L L A'!$C$7,IF(D43=5,'T A B E L L A'!$C$8,IF(D43=4,'T A B E L L A'!$C$9,IF(D43=3,'T A B E L L A'!$C$10,IF(D43=2,'T A B E L L A'!$C$11,IF(D43=1,'T A B E L L A'!$C$11,""))))))))))</f>
        <v/>
      </c>
      <c r="M43" s="106" t="str">
        <f>IF(D43=10,'T A B E L L A'!$B$3,IF(D43=9,'T A B E L L A'!$B$4,IF(D43=8,'T A B E L L A'!$B$5,IF(D43=7,'T A B E L L A'!$B$6,IF(D43=6,'T A B E L L A'!$B$7,IF(D43=5,'T A B E L L A'!$B$8,IF(D43=4,'T A B E L L A'!$B$9,IF(D43=3,'T A B E L L A'!$B$10,IF(D43=2,'T A B E L L A'!$B$11,IF(D43=1,'T A B E L L A'!$B$11,""))))))))))</f>
        <v/>
      </c>
      <c r="N43" s="107" t="str">
        <f>IF(D43=10,'T A B E L L A'!$H$3,IF(D43=9,'T A B E L L A'!$H$4,IF(D43=8,'T A B E L L A'!$H$5,IF(D43=7,'T A B E L L A'!$H$6,IF(D43=6,'T A B E L L A'!$H$7,IF(D43=5,'T A B E L L A'!$H$8,IF(D43=4,'T A B E L L A'!$H$9,IF(D43=3,'T A B E L L A'!$H$10,IF(D43=2,'T A B E L L A'!$H$11,IF(D43=1,'T A B E L L A'!$H$11,""))))))))))</f>
        <v/>
      </c>
      <c r="O43" s="108" t="str">
        <f>CONCATENATE('T A B E L L A'!$G$17,'D A T I'!E43," ",'D A T I'!C43,'D A T I'!F43,E43,'T A B E L L A'!$G$18,'D A T I'!G43,'T A B E L L A'!$G$19,'D A T I'!J43,'T A B E L L A'!$G$20,'D A T I'!I43,'T A B E L L A'!$G$21,'D A T I'!H43,'T A B E L L A'!$G$22,'D A T I'!M43,'T A B E L L A'!$G$23,'D A T I'!K43)</f>
        <v>L'alunn  nel gruppo classe, ha mostrato un comportamento e partecipa al dialogo educativo in maniera Ha evidenziato un impegno nello studio e un metodo di lavoro Ha dimostrato di possedere conoscenze e capacità di</v>
      </c>
      <c r="P43" s="108" t="str">
        <f>CONCATENATE('T A B E L L A'!$G$24,'D A T I'!E43,'T A B E L L A'!$G$25,'D A T I'!L43)</f>
        <v xml:space="preserve"> L’alunn, pertanto, ha raggiunto le competenze che gli consentono di</v>
      </c>
      <c r="Q43" s="108" t="b">
        <f>IF(D43="n",CONCATENATE('T A B E L L A'!$G$17,E43," ",C43,'T A B E L L A'!$D$17),IF(D43="m",CONCATENATE('T A B E L L A'!$G$17,E43," ",C43,'T A B E L L A'!$D$18),IF(D43="p",CONCATENATE('T A B E L L A'!$G$17,E43," ",C43,'T A B E L L A'!$D$19),IF(D43="t",CONCATENATE('T A B E L L A'!$G$17,E43," ",C43,'T A B E L L A'!$D$20)))))</f>
        <v>0</v>
      </c>
      <c r="R43" s="101">
        <f t="shared" si="0"/>
        <v>0</v>
      </c>
      <c r="S43" s="101"/>
      <c r="T43" s="87"/>
      <c r="U43" s="87"/>
      <c r="V43" s="89"/>
      <c r="W43" s="89"/>
      <c r="X43" s="89"/>
      <c r="Y43" s="89"/>
    </row>
    <row r="44" spans="1:25" s="90" customFormat="1" ht="30" customHeight="1">
      <c r="A44" s="91"/>
      <c r="B44" s="102">
        <v>35</v>
      </c>
      <c r="C44" s="103" t="str">
        <f>IF(elenco!C42="","",elenco!C42)</f>
        <v/>
      </c>
      <c r="D44" s="62"/>
      <c r="E44" s="104" t="str">
        <f>IF(elenco!B42="","",elenco!B42)</f>
        <v/>
      </c>
      <c r="F44" s="105"/>
      <c r="G44" s="105"/>
      <c r="H44" s="106" t="str">
        <f>IF(D44=10,'T A B E L L A'!$G$3,IF(D44=9,'T A B E L L A'!$G$4,IF(D44=8,'T A B E L L A'!$G$5,IF(D44=7,'T A B E L L A'!$G$6,IF(D44=6,'T A B E L L A'!$G$7,IF(D44=5,'T A B E L L A'!$G$8,IF(D44=4,'T A B E L L A'!$G$9,IF(D44=3,'T A B E L L A'!$G$10,IF(D44=2,'T A B E L L A'!$G$11,IF(D44=1,'T A B E L L A'!$G$11,""))))))))))</f>
        <v/>
      </c>
      <c r="I44" s="106" t="str">
        <f>IF(D44=10,'T A B E L L A'!$F$3,IF(D44=9,'T A B E L L A'!$F$4,IF(D44=8,'T A B E L L A'!$F$5,IF(D44=7,'T A B E L L A'!$F$6,IF(D44=6,'T A B E L L A'!$F$7,IF(D44=5,'T A B E L L A'!$F$8,IF(D44=4,'T A B E L L A'!$F$9,IF(D44=3,'T A B E L L A'!$F$10,IF(D44=2,'T A B E L L A'!$F$11,IF(D44=1,'T A B E L L A'!$F$11,""))))))))))</f>
        <v/>
      </c>
      <c r="J44" s="106" t="str">
        <f>IF(D44=10,'T A B E L L A'!$E$3,IF(D44=9,'T A B E L L A'!$E$4,IF(D44=8,'T A B E L L A'!$E$5,IF(D44=7,'T A B E L L A'!$E$6,IF(D44=6,'T A B E L L A'!$E$7,IF(D44=5,'T A B E L L A'!$E$8,IF(D44=4,'T A B E L L A'!$E$9,IF(D44=3,'T A B E L L A'!$E$10,IF(D44=2,'T A B E L L A'!$E$11,IF(D44=1,'T A B E L L A'!$E$11,""))))))))))</f>
        <v/>
      </c>
      <c r="K44" s="106" t="str">
        <f>IF(D44=10,'T A B E L L A'!$D$3,IF(D44=9,'T A B E L L A'!$D$4,IF(D44=8,'T A B E L L A'!$D$5,IF(D44=7,'T A B E L L A'!$D$6,IF(D44=6,'T A B E L L A'!$D$7,IF(D44=5,'T A B E L L A'!$D$8,IF(D44=4,'T A B E L L A'!$D$9,IF(D44=3,'T A B E L L A'!$D$10,IF(D44=2,'T A B E L L A'!$D$11,IF(D44=1,'T A B E L L A'!$D$11,""))))))))))</f>
        <v/>
      </c>
      <c r="L44" s="106" t="str">
        <f>IF(D44=10,'T A B E L L A'!$C$3,IF(D44=9,'T A B E L L A'!$C$4,IF(D44=8,'T A B E L L A'!$C$5,IF(D44=7,'T A B E L L A'!$C$6,IF(D44=6,'T A B E L L A'!$C$7,IF(D44=5,'T A B E L L A'!$C$8,IF(D44=4,'T A B E L L A'!$C$9,IF(D44=3,'T A B E L L A'!$C$10,IF(D44=2,'T A B E L L A'!$C$11,IF(D44=1,'T A B E L L A'!$C$11,""))))))))))</f>
        <v/>
      </c>
      <c r="M44" s="106" t="str">
        <f>IF(D44=10,'T A B E L L A'!$B$3,IF(D44=9,'T A B E L L A'!$B$4,IF(D44=8,'T A B E L L A'!$B$5,IF(D44=7,'T A B E L L A'!$B$6,IF(D44=6,'T A B E L L A'!$B$7,IF(D44=5,'T A B E L L A'!$B$8,IF(D44=4,'T A B E L L A'!$B$9,IF(D44=3,'T A B E L L A'!$B$10,IF(D44=2,'T A B E L L A'!$B$11,IF(D44=1,'T A B E L L A'!$B$11,""))))))))))</f>
        <v/>
      </c>
      <c r="N44" s="107" t="str">
        <f>IF(D44=10,'T A B E L L A'!$H$3,IF(D44=9,'T A B E L L A'!$H$4,IF(D44=8,'T A B E L L A'!$H$5,IF(D44=7,'T A B E L L A'!$H$6,IF(D44=6,'T A B E L L A'!$H$7,IF(D44=5,'T A B E L L A'!$H$8,IF(D44=4,'T A B E L L A'!$H$9,IF(D44=3,'T A B E L L A'!$H$10,IF(D44=2,'T A B E L L A'!$H$11,IF(D44=1,'T A B E L L A'!$H$11,""))))))))))</f>
        <v/>
      </c>
      <c r="O44" s="108" t="str">
        <f>CONCATENATE('T A B E L L A'!$G$17,'D A T I'!E44," ",'D A T I'!C44,'D A T I'!F44,E44,'T A B E L L A'!$G$18,'D A T I'!G44,'T A B E L L A'!$G$19,'D A T I'!J44,'T A B E L L A'!$G$20,'D A T I'!I44,'T A B E L L A'!$G$21,'D A T I'!H44,'T A B E L L A'!$G$22,'D A T I'!M44,'T A B E L L A'!$G$23,'D A T I'!K44)</f>
        <v>L'alunn  nel gruppo classe, ha mostrato un comportamento e partecipa al dialogo educativo in maniera Ha evidenziato un impegno nello studio e un metodo di lavoro Ha dimostrato di possedere conoscenze e capacità di</v>
      </c>
      <c r="P44" s="108" t="str">
        <f>CONCATENATE('T A B E L L A'!$G$24,'D A T I'!E44,'T A B E L L A'!$G$25,'D A T I'!L44)</f>
        <v xml:space="preserve"> L’alunn, pertanto, ha raggiunto le competenze che gli consentono di</v>
      </c>
      <c r="Q44" s="108" t="b">
        <f>IF(D44="n",CONCATENATE('T A B E L L A'!$G$17,E44," ",C44,'T A B E L L A'!$D$17),IF(D44="m",CONCATENATE('T A B E L L A'!$G$17,E44," ",C44,'T A B E L L A'!$D$18),IF(D44="p",CONCATENATE('T A B E L L A'!$G$17,E44," ",C44,'T A B E L L A'!$D$19),IF(D44="t",CONCATENATE('T A B E L L A'!$G$17,E44," ",C44,'T A B E L L A'!$D$20)))))</f>
        <v>0</v>
      </c>
      <c r="R44" s="101">
        <f t="shared" si="0"/>
        <v>0</v>
      </c>
      <c r="S44" s="101"/>
      <c r="T44" s="87"/>
      <c r="U44" s="87"/>
      <c r="V44" s="89"/>
      <c r="W44" s="89"/>
      <c r="X44" s="89"/>
      <c r="Y44" s="89"/>
    </row>
    <row r="45" spans="1:25" s="90" customFormat="1" ht="15" customHeight="1">
      <c r="A45" s="91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87"/>
      <c r="P45" s="87"/>
      <c r="Q45" s="87"/>
      <c r="R45" s="101"/>
      <c r="S45" s="101"/>
      <c r="T45" s="87"/>
      <c r="U45" s="87"/>
      <c r="V45" s="89"/>
      <c r="W45" s="89"/>
      <c r="X45" s="89"/>
      <c r="Y45" s="89"/>
    </row>
    <row r="46" spans="1:25" s="90" customFormat="1" ht="15" customHeight="1">
      <c r="A46" s="91"/>
      <c r="B46" s="83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87"/>
      <c r="P46" s="87"/>
      <c r="Q46" s="87"/>
      <c r="R46" s="88"/>
      <c r="S46" s="88"/>
      <c r="T46" s="87"/>
      <c r="U46" s="87"/>
      <c r="V46" s="89"/>
      <c r="W46" s="89"/>
      <c r="X46" s="89"/>
      <c r="Y46" s="89"/>
    </row>
    <row r="47" spans="1:25" s="90" customFormat="1" ht="12.75" hidden="1" customHeight="1">
      <c r="A47" s="91"/>
      <c r="B47" s="83"/>
      <c r="C47" s="113" t="s">
        <v>141</v>
      </c>
      <c r="D47" s="113" t="s">
        <v>24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4"/>
      <c r="O47" s="87"/>
      <c r="P47" s="115"/>
      <c r="Q47" s="115"/>
      <c r="R47" s="116"/>
      <c r="S47" s="116"/>
      <c r="T47" s="115"/>
      <c r="U47" s="87"/>
      <c r="V47" s="117"/>
      <c r="W47" s="89"/>
      <c r="X47" s="89"/>
      <c r="Y47" s="89"/>
    </row>
    <row r="48" spans="1:25" s="90" customFormat="1" ht="12.75" hidden="1" customHeight="1">
      <c r="A48" s="91"/>
      <c r="B48" s="83"/>
      <c r="C48" s="65" t="s">
        <v>84</v>
      </c>
      <c r="D48" s="118"/>
      <c r="E48" s="113"/>
      <c r="F48" s="113"/>
      <c r="G48" s="113"/>
      <c r="H48" s="113"/>
      <c r="I48" s="113"/>
      <c r="J48" s="113"/>
      <c r="K48" s="113"/>
      <c r="L48" s="113"/>
      <c r="M48" s="113"/>
      <c r="N48" s="114"/>
      <c r="O48" s="87"/>
      <c r="P48" s="87"/>
      <c r="Q48" s="87"/>
      <c r="R48" s="88"/>
      <c r="S48" s="88"/>
      <c r="T48" s="87"/>
      <c r="U48" s="87"/>
      <c r="V48" s="89"/>
      <c r="W48" s="89"/>
      <c r="X48" s="89"/>
      <c r="Y48" s="89"/>
    </row>
    <row r="49" spans="1:25" s="90" customFormat="1" ht="12.75" hidden="1" customHeight="1">
      <c r="A49" s="91"/>
      <c r="B49" s="83"/>
      <c r="C49" s="65" t="s">
        <v>102</v>
      </c>
      <c r="D49" s="118">
        <v>1</v>
      </c>
      <c r="E49" s="113"/>
      <c r="F49" s="113"/>
      <c r="G49" s="113"/>
      <c r="H49" s="119"/>
      <c r="I49" s="113"/>
      <c r="J49" s="113"/>
      <c r="K49" s="113"/>
      <c r="L49" s="113"/>
      <c r="M49" s="113"/>
      <c r="N49" s="114"/>
      <c r="O49" s="87"/>
      <c r="P49" s="87"/>
      <c r="Q49" s="87"/>
      <c r="R49" s="88"/>
      <c r="S49" s="88"/>
      <c r="T49" s="87"/>
      <c r="U49" s="87"/>
      <c r="V49" s="89"/>
      <c r="W49" s="89"/>
      <c r="X49" s="89"/>
      <c r="Y49" s="89"/>
    </row>
    <row r="50" spans="1:25" s="90" customFormat="1" ht="12.75" hidden="1" customHeight="1">
      <c r="A50" s="91"/>
      <c r="B50" s="83"/>
      <c r="C50" s="65" t="s">
        <v>65</v>
      </c>
      <c r="D50" s="118">
        <v>2</v>
      </c>
      <c r="E50" s="113"/>
      <c r="F50" s="113"/>
      <c r="G50" s="113"/>
      <c r="H50" s="119"/>
      <c r="I50" s="220"/>
      <c r="J50" s="220"/>
      <c r="K50" s="220"/>
      <c r="L50" s="220"/>
      <c r="M50" s="220"/>
      <c r="N50" s="114"/>
      <c r="O50" s="87"/>
      <c r="P50" s="87"/>
      <c r="Q50" s="87"/>
      <c r="R50" s="88"/>
      <c r="S50" s="88"/>
      <c r="T50" s="87"/>
      <c r="U50" s="87"/>
      <c r="V50" s="89"/>
      <c r="W50" s="89"/>
      <c r="X50" s="89"/>
      <c r="Y50" s="89"/>
    </row>
    <row r="51" spans="1:25" s="90" customFormat="1" ht="12.75" hidden="1" customHeight="1">
      <c r="A51" s="91"/>
      <c r="B51" s="83"/>
      <c r="C51" s="113" t="s">
        <v>38</v>
      </c>
      <c r="D51" s="118">
        <v>3</v>
      </c>
      <c r="E51" s="113"/>
      <c r="F51" s="113"/>
      <c r="G51" s="113"/>
      <c r="H51" s="119"/>
      <c r="I51" s="119"/>
      <c r="J51" s="119"/>
      <c r="K51" s="119"/>
      <c r="L51" s="113"/>
      <c r="M51" s="113"/>
      <c r="N51" s="114"/>
      <c r="O51" s="87"/>
      <c r="P51" s="87"/>
      <c r="Q51" s="87"/>
      <c r="R51" s="88"/>
      <c r="S51" s="88"/>
      <c r="T51" s="87"/>
      <c r="U51" s="87"/>
      <c r="V51" s="89"/>
      <c r="W51" s="89"/>
      <c r="X51" s="89"/>
      <c r="Y51" s="89"/>
    </row>
    <row r="52" spans="1:25" s="90" customFormat="1" ht="12.75" hidden="1" customHeight="1">
      <c r="A52" s="91"/>
      <c r="B52" s="83"/>
      <c r="C52" s="65" t="s">
        <v>132</v>
      </c>
      <c r="D52" s="118">
        <v>4</v>
      </c>
      <c r="E52" s="113"/>
      <c r="F52" s="113"/>
      <c r="G52" s="113"/>
      <c r="H52" s="119"/>
      <c r="I52" s="119"/>
      <c r="J52" s="119"/>
      <c r="K52" s="119"/>
      <c r="L52" s="113"/>
      <c r="M52" s="113"/>
      <c r="N52" s="114"/>
      <c r="O52" s="87"/>
      <c r="P52" s="87"/>
      <c r="Q52" s="87"/>
      <c r="R52" s="88"/>
      <c r="S52" s="88"/>
      <c r="T52" s="87"/>
      <c r="U52" s="87"/>
      <c r="V52" s="89"/>
      <c r="W52" s="89"/>
      <c r="X52" s="89"/>
      <c r="Y52" s="89"/>
    </row>
    <row r="53" spans="1:25" s="90" customFormat="1" ht="12.75" hidden="1" customHeight="1">
      <c r="A53" s="91"/>
      <c r="B53" s="83"/>
      <c r="C53" s="65" t="s">
        <v>113</v>
      </c>
      <c r="D53" s="118">
        <v>5</v>
      </c>
      <c r="E53" s="113"/>
      <c r="F53" s="113"/>
      <c r="G53" s="113"/>
      <c r="H53" s="119"/>
      <c r="I53" s="119"/>
      <c r="J53" s="119"/>
      <c r="K53" s="119"/>
      <c r="L53" s="113"/>
      <c r="M53" s="113"/>
      <c r="N53" s="114"/>
      <c r="O53" s="87"/>
      <c r="P53" s="87"/>
      <c r="Q53" s="87"/>
      <c r="R53" s="88"/>
      <c r="S53" s="88"/>
      <c r="T53" s="87"/>
      <c r="U53" s="87"/>
      <c r="V53" s="89"/>
      <c r="W53" s="89"/>
      <c r="X53" s="89"/>
      <c r="Y53" s="89"/>
    </row>
    <row r="54" spans="1:25" s="90" customFormat="1" ht="12.75" hidden="1" customHeight="1">
      <c r="A54" s="91"/>
      <c r="B54" s="83"/>
      <c r="C54" s="65" t="s">
        <v>53</v>
      </c>
      <c r="D54" s="118">
        <v>6</v>
      </c>
      <c r="E54" s="113"/>
      <c r="F54" s="113"/>
      <c r="G54" s="113"/>
      <c r="H54" s="119"/>
      <c r="I54" s="119"/>
      <c r="J54" s="119"/>
      <c r="K54" s="119"/>
      <c r="L54" s="113"/>
      <c r="M54" s="113"/>
      <c r="N54" s="114"/>
      <c r="O54" s="87"/>
      <c r="P54" s="87"/>
      <c r="Q54" s="87"/>
      <c r="R54" s="88"/>
      <c r="S54" s="88"/>
      <c r="T54" s="87"/>
      <c r="U54" s="87"/>
      <c r="V54" s="89"/>
      <c r="W54" s="89"/>
      <c r="X54" s="89"/>
      <c r="Y54" s="89"/>
    </row>
    <row r="55" spans="1:25" s="90" customFormat="1" ht="12.75" hidden="1" customHeight="1">
      <c r="A55" s="91"/>
      <c r="B55" s="83"/>
      <c r="C55" s="65" t="s">
        <v>109</v>
      </c>
      <c r="D55" s="118">
        <v>7</v>
      </c>
      <c r="E55" s="113"/>
      <c r="F55" s="113"/>
      <c r="G55" s="113"/>
      <c r="H55" s="119"/>
      <c r="I55" s="119"/>
      <c r="J55" s="119"/>
      <c r="K55" s="119"/>
      <c r="L55" s="113"/>
      <c r="M55" s="113"/>
      <c r="N55" s="114"/>
      <c r="O55" s="87"/>
      <c r="P55" s="87"/>
      <c r="Q55" s="87"/>
      <c r="R55" s="88"/>
      <c r="S55" s="88"/>
      <c r="T55" s="87"/>
      <c r="U55" s="87"/>
      <c r="V55" s="89"/>
      <c r="W55" s="89"/>
      <c r="X55" s="89"/>
      <c r="Y55" s="89"/>
    </row>
    <row r="56" spans="1:25" s="90" customFormat="1" ht="12.75" hidden="1" customHeight="1">
      <c r="A56" s="91"/>
      <c r="B56" s="83"/>
      <c r="C56" s="65" t="s">
        <v>26</v>
      </c>
      <c r="D56" s="118">
        <v>8</v>
      </c>
      <c r="E56" s="113"/>
      <c r="F56" s="113"/>
      <c r="G56" s="113"/>
      <c r="H56" s="119"/>
      <c r="I56" s="119"/>
      <c r="J56" s="119"/>
      <c r="K56" s="119"/>
      <c r="L56" s="113"/>
      <c r="M56" s="113"/>
      <c r="N56" s="114"/>
      <c r="O56" s="87"/>
      <c r="P56" s="87"/>
      <c r="Q56" s="87"/>
      <c r="R56" s="88"/>
      <c r="S56" s="88"/>
      <c r="T56" s="87"/>
      <c r="U56" s="87"/>
      <c r="V56" s="89"/>
      <c r="W56" s="89"/>
      <c r="X56" s="89"/>
      <c r="Y56" s="89"/>
    </row>
    <row r="57" spans="1:25" s="90" customFormat="1" ht="12.75" hidden="1" customHeight="1">
      <c r="A57" s="91"/>
      <c r="B57" s="83"/>
      <c r="C57" s="65" t="s">
        <v>27</v>
      </c>
      <c r="D57" s="118">
        <v>9</v>
      </c>
      <c r="E57" s="113"/>
      <c r="F57" s="113"/>
      <c r="G57" s="113"/>
      <c r="H57" s="119"/>
      <c r="I57" s="119"/>
      <c r="J57" s="119"/>
      <c r="K57" s="119"/>
      <c r="L57" s="113"/>
      <c r="M57" s="113"/>
      <c r="N57" s="114"/>
      <c r="O57" s="87"/>
      <c r="P57" s="87"/>
      <c r="Q57" s="87"/>
      <c r="R57" s="88"/>
      <c r="S57" s="88"/>
      <c r="T57" s="87"/>
      <c r="U57" s="87"/>
      <c r="V57" s="89"/>
      <c r="W57" s="89"/>
      <c r="X57" s="89"/>
      <c r="Y57" s="89"/>
    </row>
    <row r="58" spans="1:25" s="90" customFormat="1" ht="12.75" hidden="1" customHeight="1">
      <c r="A58" s="91"/>
      <c r="B58" s="83"/>
      <c r="C58" s="113"/>
      <c r="D58" s="118">
        <v>10</v>
      </c>
      <c r="E58" s="113"/>
      <c r="F58" s="120"/>
      <c r="G58" s="120"/>
      <c r="H58" s="121"/>
      <c r="I58" s="120"/>
      <c r="J58" s="120"/>
      <c r="K58" s="120"/>
      <c r="L58" s="113"/>
      <c r="M58" s="113"/>
      <c r="N58" s="114"/>
      <c r="O58" s="87"/>
      <c r="P58" s="87"/>
      <c r="Q58" s="87"/>
      <c r="R58" s="88"/>
      <c r="S58" s="88"/>
      <c r="T58" s="87"/>
      <c r="U58" s="87"/>
      <c r="V58" s="89"/>
      <c r="W58" s="89"/>
      <c r="X58" s="89"/>
      <c r="Y58" s="89"/>
    </row>
    <row r="59" spans="1:25" s="90" customFormat="1" ht="12.75" hidden="1" customHeight="1">
      <c r="A59" s="91"/>
      <c r="B59" s="83"/>
      <c r="C59" s="113"/>
      <c r="D59" s="118" t="s">
        <v>54</v>
      </c>
      <c r="E59" s="113"/>
      <c r="F59" s="113"/>
      <c r="G59" s="113"/>
      <c r="H59" s="122"/>
      <c r="I59" s="123"/>
      <c r="J59" s="123"/>
      <c r="K59" s="123"/>
      <c r="L59" s="113"/>
      <c r="M59" s="113"/>
      <c r="N59" s="114"/>
      <c r="O59" s="87"/>
      <c r="P59" s="87"/>
      <c r="Q59" s="87"/>
      <c r="R59" s="88"/>
      <c r="S59" s="88"/>
      <c r="T59" s="87"/>
      <c r="U59" s="87"/>
      <c r="V59" s="89"/>
      <c r="W59" s="89"/>
      <c r="X59" s="89"/>
      <c r="Y59" s="89"/>
    </row>
    <row r="60" spans="1:25" s="90" customFormat="1" ht="12.75" hidden="1" customHeight="1">
      <c r="A60" s="91"/>
      <c r="B60" s="83"/>
      <c r="C60" s="113"/>
      <c r="D60" s="118" t="s">
        <v>52</v>
      </c>
      <c r="E60" s="113"/>
      <c r="F60" s="113"/>
      <c r="G60" s="113"/>
      <c r="H60" s="122"/>
      <c r="I60" s="123"/>
      <c r="J60" s="123"/>
      <c r="K60" s="123"/>
      <c r="L60" s="113"/>
      <c r="M60" s="113"/>
      <c r="N60" s="114"/>
      <c r="O60" s="87"/>
      <c r="P60" s="87"/>
      <c r="Q60" s="87"/>
      <c r="R60" s="88"/>
      <c r="S60" s="88"/>
      <c r="T60" s="87"/>
      <c r="U60" s="87"/>
      <c r="V60" s="89"/>
      <c r="W60" s="89"/>
      <c r="X60" s="89"/>
      <c r="Y60" s="89"/>
    </row>
    <row r="61" spans="1:25" s="90" customFormat="1" ht="12.75" hidden="1" customHeight="1">
      <c r="A61" s="91"/>
      <c r="B61" s="83"/>
      <c r="C61" s="113"/>
      <c r="D61" s="118" t="s">
        <v>66</v>
      </c>
      <c r="E61" s="113"/>
      <c r="F61" s="113"/>
      <c r="G61" s="113"/>
      <c r="H61" s="122"/>
      <c r="I61" s="123"/>
      <c r="J61" s="123"/>
      <c r="K61" s="123"/>
      <c r="L61" s="113"/>
      <c r="M61" s="113"/>
      <c r="N61" s="114"/>
      <c r="O61" s="87"/>
      <c r="P61" s="87"/>
      <c r="Q61" s="87"/>
      <c r="R61" s="88"/>
      <c r="S61" s="88"/>
      <c r="T61" s="87"/>
      <c r="U61" s="87"/>
      <c r="V61" s="89"/>
      <c r="W61" s="89"/>
      <c r="X61" s="89"/>
      <c r="Y61" s="89"/>
    </row>
    <row r="62" spans="1:25" s="90" customFormat="1" ht="12.75" hidden="1" customHeight="1">
      <c r="A62" s="91"/>
      <c r="B62" s="83"/>
      <c r="C62" s="113"/>
      <c r="D62" s="124" t="s">
        <v>64</v>
      </c>
      <c r="E62" s="113"/>
      <c r="F62" s="113"/>
      <c r="G62" s="113"/>
      <c r="H62" s="123"/>
      <c r="I62" s="123"/>
      <c r="J62" s="123"/>
      <c r="K62" s="123"/>
      <c r="L62" s="113"/>
      <c r="M62" s="113"/>
      <c r="N62" s="114"/>
      <c r="O62" s="87"/>
      <c r="P62" s="87"/>
      <c r="Q62" s="87"/>
      <c r="R62" s="88"/>
      <c r="S62" s="88"/>
      <c r="T62" s="87"/>
      <c r="U62" s="87"/>
      <c r="V62" s="89"/>
      <c r="W62" s="89"/>
      <c r="X62" s="89"/>
      <c r="Y62" s="89"/>
    </row>
    <row r="63" spans="1:25" s="90" customFormat="1" ht="15" customHeight="1">
      <c r="A63" s="91"/>
      <c r="B63" s="83"/>
      <c r="C63" s="113"/>
      <c r="D63" s="113"/>
      <c r="E63" s="113"/>
      <c r="F63" s="113"/>
      <c r="G63" s="113"/>
      <c r="H63" s="123"/>
      <c r="I63" s="123"/>
      <c r="J63" s="123"/>
      <c r="K63" s="123"/>
      <c r="L63" s="113"/>
      <c r="M63" s="113"/>
      <c r="N63" s="114"/>
      <c r="O63" s="87"/>
      <c r="P63" s="87"/>
      <c r="Q63" s="87"/>
      <c r="R63" s="88"/>
      <c r="S63" s="88"/>
      <c r="T63" s="87"/>
      <c r="U63" s="87"/>
      <c r="V63" s="89"/>
      <c r="W63" s="89"/>
      <c r="X63" s="89"/>
      <c r="Y63" s="89"/>
    </row>
    <row r="64" spans="1:25" s="90" customFormat="1" ht="15" customHeight="1">
      <c r="A64" s="91"/>
      <c r="B64" s="83"/>
      <c r="C64" s="113"/>
      <c r="D64" s="113"/>
      <c r="E64" s="113"/>
      <c r="F64" s="113"/>
      <c r="G64" s="113"/>
      <c r="H64" s="123"/>
      <c r="I64" s="123"/>
      <c r="J64" s="123"/>
      <c r="K64" s="123"/>
      <c r="L64" s="113"/>
      <c r="M64" s="113"/>
      <c r="N64" s="114"/>
      <c r="O64" s="87"/>
      <c r="P64" s="87"/>
      <c r="Q64" s="87"/>
      <c r="R64" s="88"/>
      <c r="S64" s="88"/>
      <c r="T64" s="87"/>
      <c r="U64" s="87"/>
      <c r="V64" s="89"/>
      <c r="W64" s="89"/>
      <c r="X64" s="89"/>
      <c r="Y64" s="89"/>
    </row>
    <row r="65" spans="1:25" s="90" customFormat="1" ht="15" customHeight="1">
      <c r="A65" s="91"/>
      <c r="B65" s="83"/>
      <c r="C65" s="113"/>
      <c r="D65" s="113"/>
      <c r="E65" s="113"/>
      <c r="F65" s="113"/>
      <c r="G65" s="113"/>
      <c r="H65" s="123"/>
      <c r="I65" s="123"/>
      <c r="J65" s="123"/>
      <c r="K65" s="123"/>
      <c r="L65" s="113"/>
      <c r="M65" s="113"/>
      <c r="N65" s="114"/>
      <c r="O65" s="87"/>
      <c r="P65" s="87"/>
      <c r="Q65" s="87"/>
      <c r="R65" s="88"/>
      <c r="S65" s="88"/>
      <c r="T65" s="87"/>
      <c r="U65" s="87"/>
      <c r="V65" s="89"/>
      <c r="W65" s="89"/>
      <c r="X65" s="89"/>
      <c r="Y65" s="89"/>
    </row>
    <row r="66" spans="1:25" s="90" customFormat="1" ht="15" customHeight="1">
      <c r="A66" s="91"/>
      <c r="B66" s="83"/>
      <c r="C66" s="113"/>
      <c r="D66" s="113"/>
      <c r="E66" s="113"/>
      <c r="F66" s="113"/>
      <c r="G66" s="113"/>
      <c r="H66" s="123"/>
      <c r="I66" s="123"/>
      <c r="J66" s="123"/>
      <c r="K66" s="123"/>
      <c r="L66" s="113"/>
      <c r="M66" s="113"/>
      <c r="N66" s="114"/>
      <c r="O66" s="87"/>
      <c r="P66" s="87"/>
      <c r="Q66" s="87"/>
      <c r="R66" s="88"/>
      <c r="S66" s="88"/>
      <c r="T66" s="87"/>
      <c r="U66" s="87"/>
      <c r="V66" s="89"/>
      <c r="W66" s="89"/>
      <c r="X66" s="89"/>
      <c r="Y66" s="89"/>
    </row>
    <row r="67" spans="1:25" s="90" customFormat="1" ht="15" customHeight="1">
      <c r="A67" s="91"/>
      <c r="B67" s="83"/>
      <c r="C67" s="113"/>
      <c r="D67" s="113"/>
      <c r="E67" s="113"/>
      <c r="F67" s="113"/>
      <c r="G67" s="113"/>
      <c r="H67" s="123"/>
      <c r="I67" s="123"/>
      <c r="J67" s="123"/>
      <c r="K67" s="123"/>
      <c r="L67" s="113"/>
      <c r="M67" s="113"/>
      <c r="N67" s="114"/>
      <c r="O67" s="87"/>
      <c r="P67" s="87"/>
      <c r="Q67" s="87"/>
      <c r="R67" s="88"/>
      <c r="S67" s="88"/>
      <c r="T67" s="87"/>
      <c r="U67" s="87"/>
      <c r="V67" s="89"/>
      <c r="W67" s="89"/>
      <c r="X67" s="89"/>
      <c r="Y67" s="89"/>
    </row>
    <row r="68" spans="1:25" s="90" customFormat="1" ht="15" customHeight="1">
      <c r="A68" s="91"/>
      <c r="B68" s="80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87"/>
      <c r="P68" s="87"/>
      <c r="Q68" s="87"/>
      <c r="R68" s="88"/>
      <c r="S68" s="88"/>
      <c r="T68" s="87"/>
      <c r="U68" s="87"/>
      <c r="V68" s="89"/>
      <c r="W68" s="89"/>
      <c r="X68" s="89"/>
      <c r="Y68" s="89"/>
    </row>
    <row r="69" spans="1:25" s="90" customFormat="1" ht="15" customHeight="1">
      <c r="A69" s="91"/>
      <c r="B69" s="80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112"/>
      <c r="O69" s="87"/>
      <c r="P69" s="87"/>
      <c r="Q69" s="87"/>
      <c r="R69" s="88"/>
      <c r="S69" s="88"/>
      <c r="T69" s="87"/>
      <c r="U69" s="87"/>
      <c r="V69" s="89"/>
      <c r="W69" s="89"/>
      <c r="X69" s="89"/>
      <c r="Y69" s="89"/>
    </row>
    <row r="70" spans="1:25" s="90" customFormat="1" ht="15" customHeight="1">
      <c r="A70" s="91"/>
      <c r="B70" s="8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112"/>
      <c r="O70" s="87"/>
      <c r="P70" s="87"/>
      <c r="Q70" s="87"/>
      <c r="R70" s="88"/>
      <c r="S70" s="88"/>
      <c r="T70" s="87"/>
      <c r="U70" s="87"/>
      <c r="V70" s="89"/>
      <c r="W70" s="89"/>
      <c r="X70" s="89"/>
      <c r="Y70" s="89"/>
    </row>
    <row r="71" spans="1:25" s="90" customFormat="1" ht="15" customHeight="1">
      <c r="A71" s="91"/>
      <c r="B71" s="80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112"/>
      <c r="O71" s="87"/>
      <c r="P71" s="87"/>
      <c r="Q71" s="87"/>
      <c r="R71" s="88"/>
      <c r="S71" s="88"/>
      <c r="T71" s="87"/>
      <c r="U71" s="87"/>
      <c r="V71" s="89"/>
      <c r="W71" s="89"/>
      <c r="X71" s="89"/>
      <c r="Y71" s="89"/>
    </row>
    <row r="72" spans="1:25" s="90" customFormat="1" ht="15" customHeight="1">
      <c r="A72" s="91"/>
      <c r="B72" s="80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87"/>
      <c r="P72" s="87"/>
      <c r="Q72" s="87"/>
      <c r="R72" s="88"/>
      <c r="S72" s="88"/>
      <c r="T72" s="87"/>
      <c r="U72" s="87"/>
      <c r="V72" s="89"/>
      <c r="W72" s="89"/>
      <c r="X72" s="89"/>
      <c r="Y72" s="89"/>
    </row>
    <row r="73" spans="1:25" s="90" customFormat="1" ht="15" customHeight="1">
      <c r="A73" s="91"/>
      <c r="B73" s="80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87"/>
      <c r="P73" s="87"/>
      <c r="Q73" s="87"/>
      <c r="R73" s="88"/>
      <c r="S73" s="88"/>
      <c r="T73" s="87"/>
      <c r="U73" s="87"/>
      <c r="V73" s="89"/>
      <c r="W73" s="89"/>
      <c r="X73" s="89"/>
      <c r="Y73" s="89"/>
    </row>
    <row r="74" spans="1:25" s="90" customFormat="1" ht="15" customHeight="1">
      <c r="A74" s="91"/>
      <c r="B74" s="80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87"/>
      <c r="P74" s="87"/>
      <c r="Q74" s="87"/>
      <c r="R74" s="88"/>
      <c r="S74" s="88"/>
      <c r="T74" s="87"/>
      <c r="U74" s="87"/>
      <c r="V74" s="89"/>
      <c r="W74" s="89"/>
      <c r="X74" s="89"/>
      <c r="Y74" s="89"/>
    </row>
    <row r="75" spans="1:25" ht="15" customHeight="1">
      <c r="A75" s="91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25"/>
      <c r="P75" s="125"/>
      <c r="Q75" s="125"/>
      <c r="R75" s="126"/>
      <c r="S75" s="126"/>
      <c r="T75" s="125"/>
      <c r="U75" s="125"/>
      <c r="V75" s="127"/>
      <c r="W75" s="127"/>
      <c r="X75" s="127"/>
    </row>
    <row r="76" spans="1:25" ht="15" customHeight="1">
      <c r="A76" s="9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25"/>
      <c r="P76" s="125"/>
      <c r="Q76" s="125"/>
      <c r="R76" s="126"/>
      <c r="S76" s="126"/>
      <c r="T76" s="125"/>
      <c r="U76" s="125"/>
      <c r="V76" s="127"/>
      <c r="W76" s="127"/>
      <c r="X76" s="127"/>
    </row>
    <row r="77" spans="1:25" ht="15" customHeight="1">
      <c r="A77" s="91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25"/>
      <c r="P77" s="125"/>
      <c r="Q77" s="125"/>
      <c r="R77" s="126"/>
      <c r="S77" s="126"/>
      <c r="T77" s="125"/>
      <c r="U77" s="125"/>
      <c r="V77" s="127"/>
      <c r="W77" s="127"/>
      <c r="X77" s="127"/>
    </row>
    <row r="78" spans="1:25" ht="15" customHeight="1">
      <c r="A78" s="9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25"/>
      <c r="P78" s="125"/>
      <c r="Q78" s="125"/>
      <c r="R78" s="126"/>
      <c r="S78" s="126"/>
      <c r="T78" s="125"/>
      <c r="U78" s="125"/>
      <c r="V78" s="127"/>
      <c r="W78" s="127"/>
      <c r="X78" s="127"/>
    </row>
    <row r="79" spans="1:25" ht="15" customHeight="1">
      <c r="A79" s="9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25"/>
      <c r="P79" s="125"/>
      <c r="Q79" s="125"/>
      <c r="R79" s="126"/>
      <c r="S79" s="126"/>
      <c r="T79" s="125"/>
      <c r="U79" s="125"/>
      <c r="V79" s="127"/>
      <c r="W79" s="127"/>
      <c r="X79" s="127"/>
    </row>
    <row r="80" spans="1:25" ht="15" customHeight="1">
      <c r="A80" s="9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25"/>
      <c r="P80" s="125"/>
      <c r="Q80" s="125"/>
      <c r="R80" s="126"/>
      <c r="S80" s="126"/>
      <c r="T80" s="125"/>
      <c r="U80" s="125"/>
      <c r="V80" s="127"/>
      <c r="W80" s="127"/>
      <c r="X80" s="127"/>
    </row>
    <row r="81" spans="1:24" ht="15" customHeight="1">
      <c r="A81" s="9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25"/>
      <c r="P81" s="125"/>
      <c r="Q81" s="125"/>
      <c r="R81" s="126"/>
      <c r="S81" s="126"/>
      <c r="T81" s="125"/>
      <c r="U81" s="125"/>
      <c r="V81" s="127"/>
      <c r="W81" s="127"/>
      <c r="X81" s="127"/>
    </row>
    <row r="82" spans="1:24" ht="15" customHeight="1">
      <c r="A82" s="91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25"/>
      <c r="P82" s="125"/>
      <c r="Q82" s="125"/>
      <c r="R82" s="126"/>
      <c r="S82" s="126"/>
      <c r="T82" s="125"/>
      <c r="U82" s="125"/>
      <c r="V82" s="127"/>
      <c r="W82" s="127"/>
      <c r="X82" s="127"/>
    </row>
    <row r="83" spans="1:24" ht="15" customHeight="1">
      <c r="A83" s="91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25"/>
      <c r="P83" s="125"/>
      <c r="Q83" s="125"/>
      <c r="R83" s="126"/>
      <c r="S83" s="126"/>
      <c r="T83" s="125"/>
      <c r="U83" s="125"/>
      <c r="V83" s="127"/>
      <c r="W83" s="127"/>
      <c r="X83" s="127"/>
    </row>
    <row r="84" spans="1:24" ht="15" customHeight="1">
      <c r="A84" s="91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25"/>
      <c r="P84" s="125"/>
      <c r="Q84" s="125"/>
      <c r="R84" s="126"/>
      <c r="S84" s="126"/>
      <c r="T84" s="125"/>
      <c r="U84" s="125"/>
      <c r="V84" s="127"/>
      <c r="W84" s="127"/>
      <c r="X84" s="127"/>
    </row>
    <row r="85" spans="1:24" ht="15" customHeight="1">
      <c r="A85" s="91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25"/>
      <c r="P85" s="125"/>
      <c r="Q85" s="125"/>
      <c r="R85" s="126"/>
      <c r="S85" s="126"/>
      <c r="T85" s="125"/>
      <c r="U85" s="125"/>
      <c r="V85" s="127"/>
      <c r="W85" s="127"/>
      <c r="X85" s="127"/>
    </row>
    <row r="86" spans="1:24" ht="15" customHeight="1">
      <c r="A86" s="9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25"/>
      <c r="P86" s="125"/>
      <c r="Q86" s="125"/>
      <c r="R86" s="126"/>
      <c r="S86" s="126"/>
      <c r="T86" s="125"/>
      <c r="U86" s="125"/>
      <c r="V86" s="127"/>
      <c r="W86" s="127"/>
      <c r="X86" s="127"/>
    </row>
    <row r="87" spans="1:24" ht="15" customHeight="1">
      <c r="A87" s="91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25"/>
      <c r="P87" s="125"/>
      <c r="Q87" s="125"/>
      <c r="R87" s="126"/>
      <c r="S87" s="126"/>
      <c r="T87" s="125"/>
      <c r="U87" s="125"/>
      <c r="V87" s="127"/>
      <c r="W87" s="127"/>
      <c r="X87" s="127"/>
    </row>
    <row r="88" spans="1:24" ht="15" customHeight="1">
      <c r="A88" s="91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25"/>
      <c r="P88" s="125"/>
      <c r="Q88" s="125"/>
      <c r="R88" s="126"/>
      <c r="S88" s="126"/>
      <c r="T88" s="125"/>
      <c r="U88" s="125"/>
      <c r="V88" s="127"/>
      <c r="W88" s="127"/>
      <c r="X88" s="127"/>
    </row>
    <row r="89" spans="1:24" ht="15" customHeight="1">
      <c r="A89" s="9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25"/>
      <c r="P89" s="125"/>
      <c r="Q89" s="125"/>
      <c r="R89" s="126"/>
      <c r="S89" s="126"/>
      <c r="T89" s="125"/>
      <c r="U89" s="125"/>
      <c r="V89" s="127"/>
      <c r="W89" s="127"/>
      <c r="X89" s="127"/>
    </row>
    <row r="90" spans="1:24" ht="15" customHeight="1">
      <c r="A90" s="9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25"/>
      <c r="P90" s="125"/>
      <c r="Q90" s="125"/>
      <c r="R90" s="126"/>
      <c r="S90" s="126"/>
      <c r="T90" s="125"/>
      <c r="U90" s="125"/>
      <c r="V90" s="127"/>
      <c r="W90" s="127"/>
      <c r="X90" s="127"/>
    </row>
    <row r="91" spans="1:24" ht="15" customHeight="1">
      <c r="A91" s="9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25"/>
      <c r="P91" s="125"/>
      <c r="Q91" s="125"/>
      <c r="R91" s="126"/>
      <c r="S91" s="126"/>
      <c r="T91" s="125"/>
      <c r="U91" s="125"/>
      <c r="V91" s="127"/>
      <c r="W91" s="127"/>
      <c r="X91" s="127"/>
    </row>
    <row r="92" spans="1:24" ht="15" customHeight="1">
      <c r="A92" s="9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25"/>
      <c r="P92" s="125"/>
      <c r="Q92" s="125"/>
      <c r="R92" s="126"/>
      <c r="S92" s="126"/>
      <c r="T92" s="125"/>
      <c r="U92" s="125"/>
      <c r="V92" s="127"/>
      <c r="W92" s="127"/>
      <c r="X92" s="127"/>
    </row>
    <row r="93" spans="1:24" ht="15" customHeight="1">
      <c r="A93" s="9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25"/>
      <c r="P93" s="125"/>
      <c r="Q93" s="125"/>
      <c r="R93" s="126"/>
      <c r="S93" s="126"/>
      <c r="T93" s="125"/>
      <c r="U93" s="125"/>
      <c r="V93" s="127"/>
      <c r="W93" s="127"/>
      <c r="X93" s="127"/>
    </row>
    <row r="94" spans="1:24" ht="15" customHeight="1">
      <c r="A94" s="9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25"/>
      <c r="P94" s="125"/>
      <c r="Q94" s="125"/>
      <c r="R94" s="126"/>
      <c r="S94" s="126"/>
      <c r="T94" s="125"/>
      <c r="U94" s="125"/>
      <c r="V94" s="127"/>
      <c r="W94" s="127"/>
      <c r="X94" s="127"/>
    </row>
    <row r="95" spans="1:24" ht="15" customHeight="1">
      <c r="A95" s="9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25"/>
      <c r="P95" s="125"/>
      <c r="Q95" s="125"/>
      <c r="R95" s="126"/>
      <c r="S95" s="126"/>
      <c r="T95" s="125"/>
      <c r="U95" s="125"/>
      <c r="V95" s="127"/>
      <c r="W95" s="127"/>
      <c r="X95" s="127"/>
    </row>
    <row r="96" spans="1:24" ht="15" customHeight="1">
      <c r="A96" s="9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25"/>
      <c r="P96" s="125"/>
      <c r="Q96" s="125"/>
      <c r="R96" s="126"/>
      <c r="S96" s="126"/>
      <c r="T96" s="125"/>
      <c r="U96" s="125"/>
      <c r="V96" s="127"/>
      <c r="W96" s="127"/>
      <c r="X96" s="127"/>
    </row>
    <row r="97" spans="1:24" ht="15" customHeight="1">
      <c r="A97" s="9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25"/>
      <c r="P97" s="125"/>
      <c r="Q97" s="125"/>
      <c r="R97" s="126"/>
      <c r="S97" s="126"/>
      <c r="T97" s="125"/>
      <c r="U97" s="125"/>
      <c r="V97" s="127"/>
      <c r="W97" s="127"/>
      <c r="X97" s="127"/>
    </row>
    <row r="98" spans="1:24" ht="15" customHeight="1">
      <c r="A98" s="9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25"/>
      <c r="P98" s="125"/>
      <c r="Q98" s="125"/>
      <c r="R98" s="112"/>
      <c r="S98" s="112"/>
      <c r="T98" s="125"/>
      <c r="U98" s="125"/>
      <c r="V98" s="127"/>
      <c r="W98" s="127"/>
      <c r="X98" s="127"/>
    </row>
    <row r="99" spans="1:24" ht="15" customHeight="1">
      <c r="A99" s="91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25"/>
      <c r="P99" s="125"/>
      <c r="Q99" s="125"/>
      <c r="R99" s="112"/>
      <c r="S99" s="112"/>
      <c r="T99" s="125"/>
      <c r="U99" s="125"/>
      <c r="V99" s="127"/>
      <c r="W99" s="127"/>
      <c r="X99" s="127"/>
    </row>
    <row r="100" spans="1:24" ht="15" customHeight="1">
      <c r="A100" s="91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25"/>
      <c r="P100" s="125"/>
      <c r="Q100" s="125"/>
      <c r="R100" s="112"/>
      <c r="S100" s="112"/>
      <c r="T100" s="125"/>
      <c r="U100" s="125"/>
      <c r="V100" s="127"/>
      <c r="W100" s="127"/>
      <c r="X100" s="127"/>
    </row>
    <row r="101" spans="1:24" ht="15" customHeight="1">
      <c r="A101" s="91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25"/>
      <c r="P101" s="125"/>
      <c r="Q101" s="125"/>
      <c r="R101" s="112"/>
      <c r="S101" s="112"/>
      <c r="T101" s="125"/>
      <c r="U101" s="125"/>
      <c r="V101" s="127"/>
      <c r="W101" s="127"/>
      <c r="X101" s="127"/>
    </row>
    <row r="102" spans="1:24" ht="15" customHeight="1">
      <c r="A102" s="91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25"/>
      <c r="P102" s="125"/>
      <c r="Q102" s="125"/>
      <c r="R102" s="112"/>
      <c r="S102" s="112"/>
      <c r="T102" s="125"/>
      <c r="U102" s="125"/>
      <c r="V102" s="127"/>
      <c r="W102" s="127"/>
      <c r="X102" s="127"/>
    </row>
    <row r="103" spans="1:24" ht="15" customHeight="1">
      <c r="A103" s="91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25"/>
      <c r="P103" s="125"/>
      <c r="Q103" s="125"/>
      <c r="R103" s="112"/>
      <c r="S103" s="112"/>
      <c r="T103" s="125"/>
      <c r="U103" s="125"/>
      <c r="V103" s="127"/>
      <c r="W103" s="127"/>
      <c r="X103" s="127"/>
    </row>
    <row r="104" spans="1:24" ht="15" customHeight="1">
      <c r="A104" s="91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25"/>
      <c r="P104" s="125"/>
      <c r="Q104" s="125"/>
      <c r="R104" s="112"/>
      <c r="S104" s="112"/>
      <c r="T104" s="125"/>
      <c r="U104" s="125"/>
      <c r="V104" s="127"/>
      <c r="W104" s="127"/>
      <c r="X104" s="127"/>
    </row>
    <row r="105" spans="1:24" ht="15" customHeight="1">
      <c r="A105" s="91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25"/>
      <c r="P105" s="125"/>
      <c r="Q105" s="125"/>
      <c r="R105" s="112"/>
      <c r="S105" s="112"/>
      <c r="T105" s="125"/>
      <c r="U105" s="125"/>
      <c r="V105" s="127"/>
      <c r="W105" s="127"/>
      <c r="X105" s="127"/>
    </row>
    <row r="106" spans="1:24" ht="15" customHeight="1">
      <c r="A106" s="91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25"/>
      <c r="P106" s="125"/>
      <c r="Q106" s="125"/>
      <c r="R106" s="112"/>
      <c r="S106" s="112"/>
      <c r="T106" s="125"/>
      <c r="U106" s="125"/>
      <c r="V106" s="127"/>
      <c r="W106" s="127"/>
      <c r="X106" s="127"/>
    </row>
    <row r="107" spans="1:24" ht="15" customHeight="1">
      <c r="A107" s="91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25"/>
      <c r="P107" s="125"/>
      <c r="Q107" s="125"/>
      <c r="R107" s="112"/>
      <c r="S107" s="112"/>
      <c r="T107" s="125"/>
      <c r="U107" s="125"/>
      <c r="V107" s="127"/>
      <c r="W107" s="127"/>
      <c r="X107" s="127"/>
    </row>
    <row r="108" spans="1:24" ht="15" customHeight="1">
      <c r="A108" s="91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25"/>
      <c r="P108" s="125"/>
      <c r="Q108" s="125"/>
      <c r="R108" s="112"/>
      <c r="S108" s="112"/>
      <c r="T108" s="125"/>
      <c r="U108" s="125"/>
      <c r="V108" s="127"/>
      <c r="W108" s="127"/>
      <c r="X108" s="127"/>
    </row>
    <row r="109" spans="1:24" ht="15" customHeight="1">
      <c r="A109" s="9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25"/>
      <c r="P109" s="125"/>
      <c r="Q109" s="125"/>
      <c r="R109" s="112"/>
      <c r="S109" s="112"/>
      <c r="T109" s="125"/>
      <c r="U109" s="125"/>
      <c r="V109" s="127"/>
      <c r="W109" s="127"/>
      <c r="X109" s="127"/>
    </row>
    <row r="110" spans="1:24" ht="15" customHeight="1">
      <c r="A110" s="91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25"/>
      <c r="P110" s="125"/>
      <c r="Q110" s="125"/>
      <c r="R110" s="112"/>
      <c r="S110" s="112"/>
      <c r="T110" s="125"/>
      <c r="U110" s="125"/>
      <c r="V110" s="127"/>
      <c r="W110" s="127"/>
      <c r="X110" s="127"/>
    </row>
    <row r="111" spans="1:24" ht="15" customHeight="1">
      <c r="A111" s="9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25"/>
      <c r="P111" s="125"/>
      <c r="Q111" s="125"/>
      <c r="R111" s="112"/>
      <c r="S111" s="112"/>
      <c r="T111" s="125"/>
      <c r="U111" s="125"/>
      <c r="V111" s="127"/>
      <c r="W111" s="127"/>
      <c r="X111" s="127"/>
    </row>
    <row r="112" spans="1:24" ht="15" customHeight="1">
      <c r="A112" s="91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25"/>
      <c r="P112" s="125"/>
      <c r="Q112" s="125"/>
      <c r="R112" s="112"/>
      <c r="S112" s="112"/>
      <c r="T112" s="125"/>
      <c r="U112" s="125"/>
      <c r="V112" s="127"/>
      <c r="W112" s="127"/>
      <c r="X112" s="127"/>
    </row>
    <row r="113" spans="1:24" ht="15" customHeight="1">
      <c r="A113" s="91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25"/>
      <c r="P113" s="125"/>
      <c r="Q113" s="125"/>
      <c r="R113" s="112"/>
      <c r="S113" s="112"/>
      <c r="T113" s="125"/>
      <c r="U113" s="125"/>
      <c r="V113" s="127"/>
      <c r="W113" s="127"/>
      <c r="X113" s="127"/>
    </row>
    <row r="114" spans="1:24" ht="15" customHeight="1">
      <c r="A114" s="91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25"/>
      <c r="P114" s="125"/>
      <c r="Q114" s="125"/>
      <c r="R114" s="112"/>
      <c r="S114" s="112"/>
      <c r="T114" s="125"/>
      <c r="U114" s="125"/>
      <c r="V114" s="127"/>
      <c r="W114" s="127"/>
      <c r="X114" s="127"/>
    </row>
    <row r="115" spans="1:24" ht="15" customHeight="1">
      <c r="A115" s="91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25"/>
      <c r="P115" s="125"/>
      <c r="Q115" s="125"/>
      <c r="R115" s="112"/>
      <c r="S115" s="112"/>
      <c r="T115" s="125"/>
      <c r="U115" s="125"/>
      <c r="V115" s="127"/>
      <c r="W115" s="127"/>
      <c r="X115" s="127"/>
    </row>
    <row r="116" spans="1:24" ht="15" customHeight="1">
      <c r="A116" s="91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25"/>
      <c r="P116" s="125"/>
      <c r="Q116" s="125"/>
      <c r="R116" s="112"/>
      <c r="S116" s="112"/>
      <c r="T116" s="125"/>
      <c r="U116" s="125"/>
      <c r="V116" s="127"/>
      <c r="W116" s="127"/>
      <c r="X116" s="127"/>
    </row>
    <row r="117" spans="1:24" ht="15" customHeight="1">
      <c r="A117" s="91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25"/>
      <c r="P117" s="125"/>
      <c r="Q117" s="125"/>
      <c r="R117" s="112"/>
      <c r="S117" s="112"/>
      <c r="T117" s="125"/>
      <c r="U117" s="125"/>
      <c r="V117" s="127"/>
      <c r="W117" s="127"/>
      <c r="X117" s="127"/>
    </row>
    <row r="118" spans="1:24" ht="15" customHeight="1">
      <c r="A118" s="91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25"/>
      <c r="P118" s="125"/>
      <c r="Q118" s="125"/>
      <c r="R118" s="112"/>
      <c r="S118" s="112"/>
      <c r="T118" s="125"/>
      <c r="U118" s="125"/>
      <c r="V118" s="127"/>
      <c r="W118" s="127"/>
      <c r="X118" s="127"/>
    </row>
    <row r="119" spans="1:24" ht="15" customHeight="1">
      <c r="A119" s="91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25"/>
      <c r="P119" s="125"/>
      <c r="Q119" s="125"/>
      <c r="R119" s="112"/>
      <c r="S119" s="112"/>
      <c r="T119" s="125"/>
      <c r="U119" s="125"/>
      <c r="V119" s="127"/>
      <c r="W119" s="127"/>
      <c r="X119" s="127"/>
    </row>
    <row r="120" spans="1:24" ht="15" customHeight="1">
      <c r="A120" s="91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25"/>
      <c r="P120" s="125"/>
      <c r="Q120" s="125"/>
      <c r="R120" s="112"/>
      <c r="S120" s="112"/>
      <c r="T120" s="125"/>
      <c r="U120" s="125"/>
      <c r="V120" s="127"/>
      <c r="W120" s="127"/>
      <c r="X120" s="127"/>
    </row>
    <row r="121" spans="1:24" ht="15" customHeight="1">
      <c r="A121" s="91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25"/>
      <c r="P121" s="125"/>
      <c r="Q121" s="125"/>
      <c r="R121" s="112"/>
      <c r="S121" s="112"/>
      <c r="T121" s="125"/>
      <c r="U121" s="125"/>
      <c r="V121" s="127"/>
      <c r="W121" s="127"/>
      <c r="X121" s="127"/>
    </row>
    <row r="122" spans="1:24" ht="15" customHeight="1">
      <c r="A122" s="9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25"/>
      <c r="P122" s="125"/>
      <c r="Q122" s="125"/>
      <c r="R122" s="112"/>
      <c r="S122" s="112"/>
      <c r="T122" s="125"/>
      <c r="U122" s="125"/>
      <c r="V122" s="127"/>
      <c r="W122" s="127"/>
      <c r="X122" s="127"/>
    </row>
    <row r="123" spans="1:24" ht="15" customHeight="1">
      <c r="A123" s="91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25"/>
      <c r="P123" s="125"/>
      <c r="Q123" s="125"/>
      <c r="R123" s="112"/>
      <c r="S123" s="112"/>
      <c r="T123" s="125"/>
      <c r="U123" s="125"/>
      <c r="V123" s="127"/>
      <c r="W123" s="127"/>
      <c r="X123" s="127"/>
    </row>
    <row r="124" spans="1:24" ht="15" customHeight="1">
      <c r="A124" s="91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25"/>
      <c r="P124" s="125"/>
      <c r="Q124" s="125"/>
      <c r="R124" s="112"/>
      <c r="S124" s="112"/>
      <c r="T124" s="125"/>
      <c r="U124" s="125"/>
      <c r="V124" s="127"/>
      <c r="W124" s="127"/>
      <c r="X124" s="127"/>
    </row>
    <row r="125" spans="1:24" ht="15" customHeight="1"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25"/>
      <c r="P125" s="125"/>
      <c r="Q125" s="125"/>
      <c r="R125" s="112"/>
      <c r="S125" s="112"/>
      <c r="T125" s="125"/>
      <c r="U125" s="125"/>
      <c r="V125" s="127"/>
      <c r="W125" s="127"/>
      <c r="X125" s="127"/>
    </row>
    <row r="126" spans="1:24" ht="15" customHeight="1"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25"/>
      <c r="P126" s="125"/>
      <c r="Q126" s="125"/>
      <c r="R126" s="112"/>
      <c r="S126" s="112"/>
      <c r="T126" s="125"/>
      <c r="U126" s="125"/>
      <c r="V126" s="127"/>
      <c r="W126" s="127"/>
      <c r="X126" s="127"/>
    </row>
  </sheetData>
  <mergeCells count="18">
    <mergeCell ref="D7:F7"/>
    <mergeCell ref="G7:H7"/>
    <mergeCell ref="I7:N7"/>
    <mergeCell ref="I8:N8"/>
    <mergeCell ref="I50:M50"/>
    <mergeCell ref="D4:F4"/>
    <mergeCell ref="G4:H4"/>
    <mergeCell ref="I4:N4"/>
    <mergeCell ref="D5:F5"/>
    <mergeCell ref="G5:H5"/>
    <mergeCell ref="I5:N6"/>
    <mergeCell ref="D6:F6"/>
    <mergeCell ref="G6:H6"/>
    <mergeCell ref="D2:F2"/>
    <mergeCell ref="G2:H2"/>
    <mergeCell ref="I2:N3"/>
    <mergeCell ref="D3:F3"/>
    <mergeCell ref="G3:H3"/>
  </mergeCells>
  <dataValidations count="3">
    <dataValidation type="list" operator="equal" allowBlank="1" showInputMessage="1" showErrorMessage="1" sqref="D10:D44">
      <formula1>$D$49:$D$62</formula1>
    </dataValidation>
    <dataValidation type="list" operator="equal" allowBlank="1" showInputMessage="1" showErrorMessage="1" sqref="F10:F44">
      <formula1>$C$48:$C$50</formula1>
    </dataValidation>
    <dataValidation type="list" operator="equal" allowBlank="1" showInputMessage="1" showErrorMessage="1" sqref="G10:G44">
      <formula1>$C$52:$C$57</formula1>
    </dataValidation>
  </dataValidation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zoomScale="70" zoomScaleNormal="70" workbookViewId="0">
      <selection activeCell="B2" sqref="B2:B6"/>
    </sheetView>
  </sheetViews>
  <sheetFormatPr defaultRowHeight="12.75" customHeight="1"/>
  <cols>
    <col min="1" max="1" width="5" style="90" customWidth="1"/>
    <col min="2" max="2" width="80.140625" style="90" customWidth="1"/>
  </cols>
  <sheetData>
    <row r="1" spans="1:12" ht="7.5" customHeight="1">
      <c r="A1" s="128"/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3.75" customHeight="1">
      <c r="A2" s="83"/>
      <c r="B2" s="130" t="s">
        <v>167</v>
      </c>
      <c r="C2" s="129"/>
      <c r="D2" s="221" t="str">
        <f>CONCATENATE("Stampa dei giudizi del  ",elenco!K5)</f>
        <v>Stampa dei giudizi del  QUADRIMESTRE</v>
      </c>
      <c r="E2" s="221"/>
      <c r="F2" s="221"/>
      <c r="G2" s="221"/>
      <c r="H2" s="221"/>
      <c r="I2" s="221"/>
      <c r="J2" s="221"/>
      <c r="K2" s="221"/>
      <c r="L2" s="129"/>
    </row>
    <row r="3" spans="1:12" ht="45.75" customHeight="1">
      <c r="A3" s="83"/>
      <c r="B3" s="192" t="s">
        <v>168</v>
      </c>
      <c r="C3" s="129"/>
      <c r="D3" s="129"/>
      <c r="E3" s="222" t="s">
        <v>5</v>
      </c>
      <c r="F3" s="222"/>
      <c r="G3" s="222"/>
      <c r="H3" s="222"/>
      <c r="I3" s="222"/>
      <c r="J3" s="222"/>
      <c r="K3" s="129"/>
      <c r="L3" s="129"/>
    </row>
    <row r="4" spans="1:12" ht="19.5" customHeight="1">
      <c r="A4" s="83"/>
      <c r="B4" s="131"/>
      <c r="C4" s="129"/>
      <c r="D4" s="223" t="s">
        <v>40</v>
      </c>
      <c r="E4" s="223"/>
      <c r="F4" s="223"/>
      <c r="G4" s="223"/>
      <c r="H4" s="223"/>
      <c r="I4" s="223"/>
      <c r="J4" s="223"/>
      <c r="K4" s="223"/>
      <c r="L4" s="129"/>
    </row>
    <row r="5" spans="1:12" ht="18.75" customHeight="1">
      <c r="A5" s="83"/>
      <c r="B5" s="132" t="s">
        <v>169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5" customHeight="1">
      <c r="A6" s="83"/>
      <c r="B6" s="193" t="s">
        <v>170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5.75" customHeight="1">
      <c r="A7" s="83"/>
      <c r="B7" s="133" t="s">
        <v>144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ht="21" customHeight="1">
      <c r="A8" s="83"/>
      <c r="B8" s="134" t="s">
        <v>34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5.75" customHeight="1">
      <c r="A9" s="83"/>
      <c r="B9" s="135" t="str">
        <f>CONCATENATE("Anno Scolastico ",'D A T I'!G5," -  Periodo ",'D A T I'!G4," - Classe ",'D A T I'!G6)</f>
        <v xml:space="preserve">Anno Scolastico 2016 - 2017 -  Periodo PRIMO QUADRIMESTRE - Classe 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15" customHeight="1">
      <c r="A10" s="83"/>
      <c r="B10" s="136" t="str">
        <f>CONCATENATE("Disciplina: ",'D A T I'!G3)</f>
        <v xml:space="preserve">Disciplina: 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ht="21.75" customHeight="1">
      <c r="A11" s="83"/>
      <c r="B11" s="137">
        <f>'D A T I'!G2</f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ht="105" customHeight="1">
      <c r="A12" s="138">
        <v>1</v>
      </c>
      <c r="B12" s="139" t="str">
        <f>IF('D A T I'!D10="","",IF('D A T I'!R10=1,'D A T I'!Q10,CONCATENATE('D A T I'!O10,'D A T I'!P10)))</f>
        <v>L'alunno ANGELINI Nicolao nel gruppo classe, ha mostrato un comportamento e partecipa al dialogo educativo in manieracostante. Ha evidenziato un impegnoassiduo nello studio e un metodo di lavoroautonomo. Ha dimostrato di possedere conoscenzeessenziali con eventuali approfondimenti guidati e capacità dicomunicazione in modo abbastanza efficace e corretto. Effettua analisi corrette , coglie gli aspetti fondamentali in un contesto. L’alunno, pertanto, ha raggiunto le competenze che gli consentono dieseguire correttamente compiti semplici e applica le conoscenze anche a problemi complessi, pur con alcune incertezze.</v>
      </c>
      <c r="C12" s="140"/>
      <c r="D12" s="140"/>
      <c r="E12" s="141"/>
      <c r="F12" s="141"/>
      <c r="G12" s="141"/>
      <c r="H12" s="141"/>
      <c r="I12" s="141"/>
      <c r="J12" s="141"/>
      <c r="K12" s="141"/>
      <c r="L12" s="141"/>
    </row>
    <row r="13" spans="1:12" ht="105" customHeight="1">
      <c r="A13" s="138">
        <v>2</v>
      </c>
      <c r="B13" s="139" t="str">
        <f>IF('D A T I'!D11="","",IF('D A T I'!R11=1,'D A T I'!Q11,CONCATENATE('D A T I'!O11,'D A T I'!P11)))</f>
        <v>L'alunna MAIELLARO Mariaa nel gruppo classe, ha mostrato un comportamento e partecipa al dialogo educativo in manieraattiva. Ha evidenziato un impegnopuntuale nello studio e un metodo di lavorovalido ed efficace. Ha dimostrato di possedere conoscenzecomplete con qualche approfondimento autonomo e capacità dicomunicazione in maniera chiara e appropriata ; compie analisi corrette ed individua collegamenti. Rielabora autonomanente e gestisce situazioni nuove. non complesse L’alunna, pertanto, ha raggiunto le competenze che gli consentono diapplicare autonomamente le conoscenze a problemi complessi in modo accettabile.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2" ht="105" customHeight="1">
      <c r="A14" s="138">
        <v>3</v>
      </c>
      <c r="B14" s="139" t="str">
        <f>IF('D A T I'!D12="","",IF('D A T I'!R12=1,'D A T I'!Q12,CONCATENATE('D A T I'!O12,'D A T I'!P12)))</f>
        <v>L'alunna PERNIOLA Maria Francaa nel gruppo classe, ha mostrato un comportamento e partecipa al dialogo educativo in manieracostruttiva. Ha evidenziato un impegnonotevole nello studio e un metodo di lavoropreciso e produttivo. Ha dimostrato di possedere conoscenzecomplete, organiche, articolate e con approfondimento autonomo e capacità dicomunicazione in modo efficace ed articolato; rielabora in modo personale e critico; gestisce situazioni nuove e complesse. L’alunna, pertanto, ha raggiunto le competenze che gli consentono diapplicare le conoscenze in modo corretto ed autonomo anche a problemi complessi.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05" customHeight="1">
      <c r="A15" s="138">
        <v>4</v>
      </c>
      <c r="B15" s="139" t="str">
        <f>IF('D A T I'!D13="","",IF('D A T I'!R13=1,'D A T I'!Q13,CONCATENATE('D A T I'!O13,'D A T I'!P13)))</f>
        <v/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2" ht="105" customHeight="1">
      <c r="A16" s="138">
        <v>5</v>
      </c>
      <c r="B16" s="139" t="str">
        <f>IF('D A T I'!D14="","",IF('D A T I'!R14=1,'D A T I'!Q14,CONCATENATE('D A T I'!O14,'D A T I'!P14)))</f>
        <v/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05" customHeight="1">
      <c r="A17" s="138">
        <v>6</v>
      </c>
      <c r="B17" s="139" t="str">
        <f>IF('D A T I'!D15="","",IF('D A T I'!R15=1,'D A T I'!Q15,CONCATENATE('D A T I'!O15,'D A T I'!P15)))</f>
        <v/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05" customHeight="1">
      <c r="A18" s="138">
        <v>7</v>
      </c>
      <c r="B18" s="139" t="str">
        <f>IF('D A T I'!D16="","",IF('D A T I'!R16=1,'D A T I'!Q16,CONCATENATE('D A T I'!O16,'D A T I'!P16)))</f>
        <v/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05" customHeight="1">
      <c r="A19" s="138">
        <v>8</v>
      </c>
      <c r="B19" s="139" t="str">
        <f>IF('D A T I'!D17="","",IF('D A T I'!R17=1,'D A T I'!Q17,CONCATENATE('D A T I'!O17,'D A T I'!P17)))</f>
        <v/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05" customHeight="1">
      <c r="A20" s="138">
        <v>9</v>
      </c>
      <c r="B20" s="139" t="str">
        <f>IF('D A T I'!D18="","",IF('D A T I'!R18=1,'D A T I'!Q18,CONCATENATE('D A T I'!O18,'D A T I'!P18)))</f>
        <v/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05" customHeight="1">
      <c r="A21" s="138">
        <v>10</v>
      </c>
      <c r="B21" s="139" t="str">
        <f>IF('D A T I'!D19="","",IF('D A T I'!R19=1,'D A T I'!Q19,CONCATENATE('D A T I'!O19,'D A T I'!P19)))</f>
        <v/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05" customHeight="1">
      <c r="A22" s="138">
        <v>11</v>
      </c>
      <c r="B22" s="139" t="str">
        <f>IF('D A T I'!D20="","",IF('D A T I'!R20=1,'D A T I'!Q20,CONCATENATE('D A T I'!O20,'D A T I'!P20)))</f>
        <v/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05" customHeight="1">
      <c r="A23" s="138">
        <v>12</v>
      </c>
      <c r="B23" s="139" t="str">
        <f>IF('D A T I'!D21="","",IF('D A T I'!R21=1,'D A T I'!Q21,CONCATENATE('D A T I'!O21,'D A T I'!P21)))</f>
        <v/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05" customHeight="1">
      <c r="A24" s="138">
        <v>13</v>
      </c>
      <c r="B24" s="139" t="str">
        <f>IF('D A T I'!D22="","",IF('D A T I'!R22=1,'D A T I'!Q22,CONCATENATE('D A T I'!O22,'D A T I'!P22)))</f>
        <v/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05" customHeight="1">
      <c r="A25" s="138">
        <v>14</v>
      </c>
      <c r="B25" s="139" t="str">
        <f>IF('D A T I'!D23="","",IF('D A T I'!R23=1,'D A T I'!Q23,CONCATENATE('D A T I'!O23,'D A T I'!P23)))</f>
        <v/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05" customHeight="1">
      <c r="A26" s="138">
        <v>15</v>
      </c>
      <c r="B26" s="139" t="str">
        <f>IF('D A T I'!D24="","",IF('D A T I'!R24=1,'D A T I'!Q24,CONCATENATE('D A T I'!O24,'D A T I'!P24)))</f>
        <v/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05" customHeight="1">
      <c r="A27" s="138">
        <v>16</v>
      </c>
      <c r="B27" s="139" t="str">
        <f>IF('D A T I'!D25="","",IF('D A T I'!R25=1,'D A T I'!Q25,CONCATENATE('D A T I'!O25,'D A T I'!P25)))</f>
        <v/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05" customHeight="1">
      <c r="A28" s="138">
        <v>17</v>
      </c>
      <c r="B28" s="139" t="str">
        <f>IF('D A T I'!D26="","",IF('D A T I'!R26=1,'D A T I'!Q26,CONCATENATE('D A T I'!O26,'D A T I'!P26)))</f>
        <v/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05" customHeight="1">
      <c r="A29" s="138">
        <v>18</v>
      </c>
      <c r="B29" s="139" t="str">
        <f>IF('D A T I'!D27="","",IF('D A T I'!R27=1,'D A T I'!Q27,CONCATENATE('D A T I'!O27,'D A T I'!P27)))</f>
        <v/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05" customHeight="1">
      <c r="A30" s="138">
        <v>19</v>
      </c>
      <c r="B30" s="139" t="str">
        <f>IF('D A T I'!D28="","",IF('D A T I'!R28=1,'D A T I'!Q28,CONCATENATE('D A T I'!O28,'D A T I'!P28)))</f>
        <v/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05" customHeight="1">
      <c r="A31" s="138">
        <v>20</v>
      </c>
      <c r="B31" s="139" t="str">
        <f>IF('D A T I'!D29="","",IF('D A T I'!R29=1,'D A T I'!Q29,CONCATENATE('D A T I'!O29,'D A T I'!P29)))</f>
        <v/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05" customHeight="1">
      <c r="A32" s="138">
        <v>21</v>
      </c>
      <c r="B32" s="139" t="str">
        <f>IF('D A T I'!D30="","",IF('D A T I'!R30=1,'D A T I'!Q30,CONCATENATE('D A T I'!O30,'D A T I'!P30)))</f>
        <v/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05" customHeight="1">
      <c r="A33" s="138">
        <v>22</v>
      </c>
      <c r="B33" s="139" t="str">
        <f>IF('D A T I'!D31="","",IF('D A T I'!R31=1,'D A T I'!Q31,CONCATENATE('D A T I'!O31,'D A T I'!P31)))</f>
        <v/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05" customHeight="1">
      <c r="A34" s="138">
        <v>23</v>
      </c>
      <c r="B34" s="139" t="str">
        <f>IF('D A T I'!D32="","",IF('D A T I'!R32=1,'D A T I'!Q32,CONCATENATE('D A T I'!O32,'D A T I'!P32)))</f>
        <v/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05" customHeight="1">
      <c r="A35" s="138">
        <v>24</v>
      </c>
      <c r="B35" s="139" t="str">
        <f>IF('D A T I'!D33="","",IF('D A T I'!R33=1,'D A T I'!Q33,CONCATENATE('D A T I'!O33,'D A T I'!P33)))</f>
        <v/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05" customHeight="1">
      <c r="A36" s="138">
        <v>25</v>
      </c>
      <c r="B36" s="139" t="str">
        <f>IF('D A T I'!D34="","",IF('D A T I'!R34=1,'D A T I'!Q34,CONCATENATE('D A T I'!O34,'D A T I'!P34)))</f>
        <v/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05" customHeight="1">
      <c r="A37" s="138">
        <v>26</v>
      </c>
      <c r="B37" s="139" t="str">
        <f>IF('D A T I'!D35="","",IF('D A T I'!R35=1,'D A T I'!Q35,CONCATENATE('D A T I'!O35,'D A T I'!P35)))</f>
        <v/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05" customHeight="1">
      <c r="A38" s="138">
        <v>27</v>
      </c>
      <c r="B38" s="139" t="str">
        <f>IF('D A T I'!D36="","",IF('D A T I'!R36=1,'D A T I'!Q36,CONCATENATE('D A T I'!O36,'D A T I'!P36)))</f>
        <v/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05" customHeight="1">
      <c r="A39" s="138">
        <v>28</v>
      </c>
      <c r="B39" s="139" t="str">
        <f>IF('D A T I'!D37="","",IF('D A T I'!R37=1,'D A T I'!Q37,CONCATENATE('D A T I'!O37,'D A T I'!P37)))</f>
        <v/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05" customHeight="1">
      <c r="A40" s="138">
        <v>29</v>
      </c>
      <c r="B40" s="139" t="str">
        <f>IF('D A T I'!D38="","",IF('D A T I'!R38=1,'D A T I'!Q38,CONCATENATE('D A T I'!O38,'D A T I'!P38)))</f>
        <v/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05" customHeight="1">
      <c r="A41" s="138">
        <v>30</v>
      </c>
      <c r="B41" s="139" t="str">
        <f>IF('D A T I'!D39="","",IF('D A T I'!R39=1,'D A T I'!Q39,CONCATENATE('D A T I'!O39,'D A T I'!P39)))</f>
        <v/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05" customHeight="1">
      <c r="A42" s="138">
        <v>31</v>
      </c>
      <c r="B42" s="139" t="str">
        <f>IF('D A T I'!D40="","",IF('D A T I'!R40=1,'D A T I'!Q40,CONCATENATE('D A T I'!O40,'D A T I'!P40)))</f>
        <v/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05" customHeight="1">
      <c r="A43" s="138">
        <v>32</v>
      </c>
      <c r="B43" s="139" t="str">
        <f>IF('D A T I'!D41="","",IF('D A T I'!R41=1,'D A T I'!Q41,CONCATENATE('D A T I'!O41,'D A T I'!P41)))</f>
        <v/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05" customHeight="1">
      <c r="A44" s="138">
        <v>33</v>
      </c>
      <c r="B44" s="139" t="str">
        <f>IF('D A T I'!D42="","",IF('D A T I'!R42=1,'D A T I'!Q42,CONCATENATE('D A T I'!O42,'D A T I'!P42)))</f>
        <v/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05" customHeight="1">
      <c r="A45" s="138">
        <v>34</v>
      </c>
      <c r="B45" s="139" t="str">
        <f>IF('D A T I'!D43="","",IF('D A T I'!R43=1,'D A T I'!Q43,CONCATENATE('D A T I'!O43,'D A T I'!P43)))</f>
        <v/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05" customHeight="1">
      <c r="A46" s="138">
        <v>35</v>
      </c>
      <c r="B46" s="139" t="str">
        <f>IF('D A T I'!D44="","",IF('D A T I'!R44=1,'D A T I'!Q44,CONCATENATE('D A T I'!O44,'D A T I'!P44)))</f>
        <v/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2.75" customHeight="1"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12.75" customHeight="1"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3:12" ht="12.75" customHeight="1"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3:12" ht="12.75" customHeight="1"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3:12" ht="12.75" customHeight="1"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3:12" ht="12.75" customHeight="1"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3:12" ht="12.75" customHeight="1"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3:12" ht="12.75" customHeight="1"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3:12" ht="12.75" customHeight="1">
      <c r="C55" s="141"/>
      <c r="D55" s="141"/>
      <c r="E55" s="141"/>
      <c r="F55" s="141"/>
      <c r="G55" s="141"/>
      <c r="H55" s="141"/>
      <c r="I55" s="141"/>
      <c r="J55" s="141"/>
      <c r="K55" s="141"/>
      <c r="L55" s="141"/>
    </row>
    <row r="56" spans="3:12" ht="12.75" customHeight="1"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3:12" ht="12.75" customHeight="1">
      <c r="C57" s="141"/>
      <c r="D57" s="141"/>
      <c r="E57" s="141"/>
      <c r="F57" s="141"/>
      <c r="G57" s="141"/>
      <c r="H57" s="141"/>
      <c r="I57" s="141"/>
      <c r="J57" s="141"/>
      <c r="K57" s="141"/>
      <c r="L57" s="141"/>
    </row>
    <row r="58" spans="3:12" ht="12.75" customHeight="1">
      <c r="C58" s="141"/>
      <c r="D58" s="141"/>
      <c r="E58" s="141"/>
      <c r="F58" s="141"/>
      <c r="G58" s="141"/>
      <c r="H58" s="141"/>
      <c r="I58" s="141"/>
      <c r="J58" s="141"/>
      <c r="K58" s="141"/>
      <c r="L58" s="141"/>
    </row>
    <row r="59" spans="3:12" ht="12.75" customHeight="1"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  <row r="60" spans="3:12" ht="12.75" customHeight="1">
      <c r="C60" s="141"/>
      <c r="D60" s="141"/>
      <c r="E60" s="141"/>
      <c r="F60" s="141"/>
      <c r="G60" s="141"/>
      <c r="H60" s="141"/>
      <c r="I60" s="141"/>
      <c r="J60" s="141"/>
      <c r="K60" s="141"/>
      <c r="L60" s="141"/>
    </row>
    <row r="61" spans="3:12" ht="12.75" customHeight="1">
      <c r="C61" s="141"/>
      <c r="D61" s="141"/>
      <c r="E61" s="141"/>
      <c r="F61" s="141"/>
      <c r="G61" s="141"/>
      <c r="H61" s="141"/>
      <c r="I61" s="141"/>
      <c r="J61" s="141"/>
      <c r="K61" s="141"/>
      <c r="L61" s="141"/>
    </row>
    <row r="62" spans="3:12" ht="12.75" customHeight="1">
      <c r="C62" s="141"/>
      <c r="D62" s="141"/>
      <c r="E62" s="141"/>
      <c r="F62" s="141"/>
      <c r="G62" s="141"/>
      <c r="H62" s="141"/>
      <c r="I62" s="141"/>
      <c r="J62" s="141"/>
      <c r="K62" s="141"/>
      <c r="L62" s="141"/>
    </row>
    <row r="63" spans="3:12" ht="12.75" customHeight="1">
      <c r="C63" s="141"/>
      <c r="D63" s="141"/>
      <c r="E63" s="141"/>
      <c r="F63" s="141"/>
      <c r="G63" s="141"/>
      <c r="H63" s="141"/>
      <c r="I63" s="141"/>
      <c r="J63" s="141"/>
      <c r="K63" s="141"/>
      <c r="L63" s="141"/>
    </row>
    <row r="64" spans="3:12" ht="12.75" customHeight="1">
      <c r="C64" s="141"/>
      <c r="D64" s="141"/>
      <c r="E64" s="141"/>
      <c r="F64" s="141"/>
      <c r="G64" s="141"/>
      <c r="H64" s="141"/>
      <c r="I64" s="141"/>
      <c r="J64" s="141"/>
      <c r="K64" s="141"/>
      <c r="L64" s="141"/>
    </row>
    <row r="65" spans="3:12" ht="12.75" customHeight="1">
      <c r="C65" s="141"/>
      <c r="D65" s="141"/>
      <c r="E65" s="141"/>
      <c r="F65" s="141"/>
      <c r="G65" s="141"/>
      <c r="H65" s="141"/>
      <c r="I65" s="141"/>
      <c r="J65" s="141"/>
      <c r="K65" s="141"/>
      <c r="L65" s="141"/>
    </row>
    <row r="66" spans="3:12" ht="12.75" customHeight="1">
      <c r="C66" s="141"/>
      <c r="D66" s="141"/>
      <c r="E66" s="141"/>
      <c r="F66" s="141"/>
      <c r="G66" s="141"/>
      <c r="H66" s="141"/>
      <c r="I66" s="141"/>
      <c r="J66" s="141"/>
      <c r="K66" s="141"/>
      <c r="L66" s="141"/>
    </row>
    <row r="67" spans="3:12" ht="12.75" customHeight="1">
      <c r="C67" s="141"/>
      <c r="D67" s="141"/>
      <c r="E67" s="141"/>
      <c r="F67" s="141"/>
      <c r="G67" s="141"/>
      <c r="H67" s="141"/>
      <c r="I67" s="141"/>
      <c r="J67" s="141"/>
      <c r="K67" s="141"/>
      <c r="L67" s="141"/>
    </row>
    <row r="68" spans="3:12" ht="12.75" customHeight="1">
      <c r="C68" s="141"/>
      <c r="D68" s="141"/>
      <c r="E68" s="141"/>
      <c r="F68" s="141"/>
      <c r="G68" s="141"/>
      <c r="H68" s="141"/>
      <c r="I68" s="141"/>
      <c r="J68" s="141"/>
      <c r="K68" s="141"/>
      <c r="L68" s="141"/>
    </row>
    <row r="69" spans="3:12" ht="12.75" customHeight="1">
      <c r="C69" s="141"/>
      <c r="D69" s="141"/>
      <c r="E69" s="141"/>
      <c r="F69" s="141"/>
      <c r="G69" s="141"/>
      <c r="H69" s="141"/>
      <c r="I69" s="141"/>
      <c r="J69" s="141"/>
      <c r="K69" s="141"/>
      <c r="L69" s="141"/>
    </row>
    <row r="70" spans="3:12" ht="12.75" customHeight="1">
      <c r="C70" s="141"/>
      <c r="D70" s="141"/>
      <c r="E70" s="141"/>
      <c r="F70" s="141"/>
      <c r="G70" s="141"/>
      <c r="H70" s="141"/>
      <c r="I70" s="141"/>
      <c r="J70" s="141"/>
      <c r="K70" s="141"/>
      <c r="L70" s="141"/>
    </row>
    <row r="71" spans="3:12" ht="12.75" customHeight="1">
      <c r="C71" s="141"/>
      <c r="D71" s="141"/>
      <c r="E71" s="141"/>
      <c r="F71" s="141"/>
      <c r="G71" s="141"/>
      <c r="H71" s="141"/>
      <c r="I71" s="141"/>
      <c r="J71" s="141"/>
      <c r="K71" s="141"/>
      <c r="L71" s="141"/>
    </row>
    <row r="72" spans="3:12" ht="12.75" customHeight="1">
      <c r="C72" s="141"/>
      <c r="D72" s="141"/>
      <c r="E72" s="141"/>
      <c r="F72" s="141"/>
      <c r="G72" s="141"/>
      <c r="H72" s="141"/>
      <c r="I72" s="141"/>
      <c r="J72" s="141"/>
      <c r="K72" s="141"/>
      <c r="L72" s="141"/>
    </row>
    <row r="73" spans="3:12" ht="12.75" customHeight="1">
      <c r="C73" s="141"/>
      <c r="D73" s="141"/>
      <c r="E73" s="141"/>
      <c r="F73" s="141"/>
      <c r="G73" s="141"/>
      <c r="H73" s="141"/>
      <c r="I73" s="141"/>
      <c r="J73" s="141"/>
      <c r="K73" s="141"/>
      <c r="L73" s="141"/>
    </row>
    <row r="74" spans="3:12" ht="12.75" customHeight="1">
      <c r="C74" s="141"/>
      <c r="D74" s="141"/>
      <c r="E74" s="141"/>
      <c r="F74" s="141"/>
      <c r="G74" s="141"/>
      <c r="H74" s="141"/>
      <c r="I74" s="141"/>
      <c r="J74" s="141"/>
      <c r="K74" s="141"/>
      <c r="L74" s="141"/>
    </row>
    <row r="75" spans="3:12" ht="12.75" customHeight="1">
      <c r="C75" s="141"/>
      <c r="D75" s="141"/>
      <c r="E75" s="141"/>
      <c r="F75" s="141"/>
      <c r="G75" s="141"/>
      <c r="H75" s="141"/>
      <c r="I75" s="141"/>
      <c r="J75" s="141"/>
      <c r="K75" s="141"/>
      <c r="L75" s="141"/>
    </row>
    <row r="76" spans="3:12" ht="12.75" customHeight="1">
      <c r="C76" s="141"/>
      <c r="D76" s="141"/>
      <c r="E76" s="141"/>
      <c r="F76" s="141"/>
      <c r="G76" s="141"/>
      <c r="H76" s="141"/>
      <c r="I76" s="141"/>
      <c r="J76" s="141"/>
      <c r="K76" s="141"/>
      <c r="L76" s="141"/>
    </row>
    <row r="77" spans="3:12" ht="12.75" customHeight="1">
      <c r="C77" s="141"/>
      <c r="D77" s="141"/>
      <c r="E77" s="141"/>
      <c r="F77" s="141"/>
      <c r="G77" s="141"/>
      <c r="H77" s="141"/>
      <c r="I77" s="141"/>
      <c r="J77" s="141"/>
      <c r="K77" s="141"/>
      <c r="L77" s="141"/>
    </row>
    <row r="78" spans="3:12" ht="12.75" customHeight="1">
      <c r="C78" s="141"/>
      <c r="D78" s="141"/>
      <c r="E78" s="141"/>
      <c r="F78" s="141"/>
      <c r="G78" s="141"/>
      <c r="H78" s="141"/>
      <c r="I78" s="141"/>
      <c r="J78" s="141"/>
      <c r="K78" s="141"/>
      <c r="L78" s="141"/>
    </row>
    <row r="79" spans="3:12" ht="12.75" customHeight="1">
      <c r="C79" s="141"/>
      <c r="D79" s="141"/>
      <c r="E79" s="141"/>
      <c r="F79" s="141"/>
      <c r="G79" s="141"/>
      <c r="H79" s="141"/>
      <c r="I79" s="141"/>
      <c r="J79" s="141"/>
      <c r="K79" s="141"/>
      <c r="L79" s="141"/>
    </row>
    <row r="80" spans="3:12" ht="12.75" customHeight="1">
      <c r="C80" s="141"/>
      <c r="D80" s="141"/>
      <c r="E80" s="141"/>
      <c r="F80" s="141"/>
      <c r="G80" s="141"/>
      <c r="H80" s="141"/>
      <c r="I80" s="141"/>
      <c r="J80" s="141"/>
      <c r="K80" s="141"/>
      <c r="L80" s="141"/>
    </row>
    <row r="81" spans="3:12" ht="12.75" customHeight="1">
      <c r="C81" s="141"/>
      <c r="D81" s="141"/>
      <c r="E81" s="141"/>
      <c r="F81" s="141"/>
      <c r="G81" s="141"/>
      <c r="H81" s="141"/>
      <c r="I81" s="141"/>
      <c r="J81" s="141"/>
      <c r="K81" s="141"/>
      <c r="L81" s="141"/>
    </row>
    <row r="82" spans="3:12" ht="12.75" customHeight="1">
      <c r="C82" s="141"/>
      <c r="D82" s="141"/>
      <c r="E82" s="141"/>
      <c r="F82" s="141"/>
      <c r="G82" s="141"/>
      <c r="H82" s="141"/>
      <c r="I82" s="141"/>
      <c r="J82" s="141"/>
      <c r="K82" s="141"/>
      <c r="L82" s="141"/>
    </row>
    <row r="83" spans="3:12" ht="12.75" customHeight="1">
      <c r="C83" s="141"/>
      <c r="D83" s="141"/>
      <c r="E83" s="141"/>
      <c r="F83" s="141"/>
      <c r="G83" s="141"/>
      <c r="H83" s="141"/>
      <c r="I83" s="141"/>
      <c r="J83" s="141"/>
      <c r="K83" s="141"/>
      <c r="L83" s="141"/>
    </row>
    <row r="84" spans="3:12" ht="12.75" customHeight="1">
      <c r="C84" s="141"/>
      <c r="D84" s="141"/>
      <c r="E84" s="141"/>
      <c r="F84" s="141"/>
      <c r="G84" s="141"/>
      <c r="H84" s="141"/>
      <c r="I84" s="141"/>
      <c r="J84" s="141"/>
      <c r="K84" s="141"/>
      <c r="L84" s="141"/>
    </row>
    <row r="85" spans="3:12" ht="12.75" customHeight="1">
      <c r="C85" s="141"/>
      <c r="D85" s="141"/>
      <c r="E85" s="141"/>
      <c r="F85" s="141"/>
      <c r="G85" s="141"/>
      <c r="H85" s="141"/>
      <c r="I85" s="141"/>
      <c r="J85" s="141"/>
      <c r="K85" s="141"/>
      <c r="L85" s="141"/>
    </row>
    <row r="86" spans="3:12" ht="12.75" customHeight="1">
      <c r="C86" s="141"/>
      <c r="D86" s="141"/>
      <c r="E86" s="141"/>
      <c r="F86" s="141"/>
      <c r="G86" s="141"/>
      <c r="H86" s="141"/>
      <c r="I86" s="141"/>
      <c r="J86" s="141"/>
      <c r="K86" s="141"/>
      <c r="L86" s="141"/>
    </row>
    <row r="87" spans="3:12" ht="12.75" customHeight="1">
      <c r="C87" s="141"/>
      <c r="D87" s="141"/>
      <c r="E87" s="141"/>
      <c r="F87" s="141"/>
      <c r="G87" s="141"/>
      <c r="H87" s="141"/>
      <c r="I87" s="141"/>
      <c r="J87" s="141"/>
      <c r="K87" s="141"/>
      <c r="L87" s="141"/>
    </row>
    <row r="88" spans="3:12" ht="12.75" customHeight="1">
      <c r="C88" s="141"/>
      <c r="D88" s="141"/>
      <c r="E88" s="141"/>
      <c r="F88" s="141"/>
      <c r="G88" s="141"/>
      <c r="H88" s="141"/>
      <c r="I88" s="141"/>
      <c r="J88" s="141"/>
      <c r="K88" s="141"/>
      <c r="L88" s="141"/>
    </row>
    <row r="89" spans="3:12" ht="12.75" customHeight="1">
      <c r="C89" s="141"/>
      <c r="D89" s="141"/>
      <c r="E89" s="141"/>
      <c r="F89" s="141"/>
      <c r="G89" s="141"/>
      <c r="H89" s="141"/>
      <c r="I89" s="141"/>
      <c r="J89" s="141"/>
      <c r="K89" s="141"/>
    </row>
    <row r="90" spans="3:12" ht="12.75" customHeight="1">
      <c r="C90" s="141"/>
      <c r="D90" s="141"/>
      <c r="E90" s="141"/>
      <c r="F90" s="141"/>
      <c r="G90" s="141"/>
      <c r="H90" s="141"/>
      <c r="I90" s="141"/>
      <c r="J90" s="141"/>
      <c r="K90" s="141"/>
    </row>
    <row r="91" spans="3:12" ht="12.75" customHeight="1">
      <c r="C91" s="141"/>
      <c r="D91" s="141"/>
      <c r="E91" s="141"/>
      <c r="F91" s="141"/>
      <c r="G91" s="141"/>
      <c r="H91" s="141"/>
      <c r="I91" s="141"/>
      <c r="J91" s="141"/>
      <c r="K91" s="141"/>
    </row>
    <row r="92" spans="3:12" ht="12.75" customHeight="1">
      <c r="C92" s="141"/>
      <c r="D92" s="141"/>
      <c r="E92" s="141"/>
      <c r="F92" s="141"/>
      <c r="G92" s="141"/>
      <c r="H92" s="141"/>
      <c r="I92" s="141"/>
      <c r="J92" s="141"/>
      <c r="K92" s="141"/>
    </row>
    <row r="93" spans="3:12" ht="12.75" customHeight="1">
      <c r="C93" s="141"/>
      <c r="D93" s="141"/>
      <c r="E93" s="141"/>
      <c r="F93" s="141"/>
      <c r="G93" s="141"/>
      <c r="H93" s="141"/>
      <c r="I93" s="141"/>
      <c r="J93" s="141"/>
      <c r="K93" s="141"/>
    </row>
    <row r="94" spans="3:12" ht="12.75" customHeight="1">
      <c r="C94" s="141"/>
      <c r="D94" s="141"/>
      <c r="E94" s="141"/>
      <c r="F94" s="141"/>
      <c r="G94" s="141"/>
      <c r="H94" s="141"/>
      <c r="I94" s="141"/>
      <c r="J94" s="141"/>
      <c r="K94" s="141"/>
    </row>
    <row r="95" spans="3:12" ht="12.75" customHeight="1">
      <c r="C95" s="141"/>
      <c r="D95" s="141"/>
      <c r="E95" s="141"/>
      <c r="F95" s="141"/>
      <c r="G95" s="141"/>
      <c r="H95" s="141"/>
      <c r="I95" s="141"/>
      <c r="J95" s="141"/>
      <c r="K95" s="141"/>
    </row>
    <row r="96" spans="3:12" ht="12.75" customHeight="1">
      <c r="C96" s="141"/>
      <c r="D96" s="141"/>
      <c r="E96" s="141"/>
      <c r="F96" s="141"/>
      <c r="G96" s="141"/>
      <c r="H96" s="141"/>
      <c r="I96" s="141"/>
      <c r="J96" s="141"/>
      <c r="K96" s="141"/>
    </row>
    <row r="97" spans="3:11" ht="12.75" customHeight="1">
      <c r="C97" s="141"/>
      <c r="D97" s="141"/>
      <c r="E97" s="141"/>
      <c r="F97" s="141"/>
      <c r="G97" s="141"/>
      <c r="H97" s="141"/>
      <c r="I97" s="141"/>
      <c r="J97" s="141"/>
      <c r="K97" s="141"/>
    </row>
    <row r="98" spans="3:11" ht="12.75" customHeight="1">
      <c r="C98" s="141"/>
      <c r="D98" s="141"/>
      <c r="E98" s="141"/>
      <c r="F98" s="141"/>
      <c r="G98" s="141"/>
      <c r="H98" s="141"/>
      <c r="I98" s="141"/>
      <c r="J98" s="141"/>
      <c r="K98" s="141"/>
    </row>
    <row r="99" spans="3:11" ht="12.75" customHeight="1">
      <c r="C99" s="141"/>
      <c r="D99" s="141"/>
      <c r="E99" s="141"/>
      <c r="F99" s="141"/>
      <c r="G99" s="141"/>
      <c r="H99" s="141"/>
      <c r="I99" s="141"/>
      <c r="J99" s="141"/>
      <c r="K99" s="141"/>
    </row>
    <row r="100" spans="3:11" ht="12.75" customHeight="1">
      <c r="C100" s="141"/>
      <c r="D100" s="141"/>
      <c r="E100" s="141"/>
      <c r="F100" s="141"/>
      <c r="G100" s="141"/>
      <c r="H100" s="141"/>
      <c r="I100" s="141"/>
      <c r="J100" s="141"/>
      <c r="K100" s="141"/>
    </row>
    <row r="101" spans="3:11" ht="12.75" customHeight="1">
      <c r="C101" s="141"/>
      <c r="D101" s="141"/>
      <c r="E101" s="141"/>
      <c r="F101" s="141"/>
      <c r="G101" s="141"/>
      <c r="H101" s="141"/>
      <c r="I101" s="141"/>
      <c r="J101" s="141"/>
      <c r="K101" s="141"/>
    </row>
    <row r="102" spans="3:11" ht="12.75" customHeight="1">
      <c r="C102" s="141"/>
      <c r="D102" s="141"/>
      <c r="E102" s="141"/>
      <c r="F102" s="141"/>
      <c r="G102" s="141"/>
      <c r="H102" s="141"/>
      <c r="I102" s="141"/>
      <c r="J102" s="141"/>
      <c r="K102" s="141"/>
    </row>
    <row r="103" spans="3:11" ht="12.75" customHeight="1">
      <c r="C103" s="141"/>
      <c r="D103" s="141"/>
      <c r="E103" s="141"/>
      <c r="F103" s="141"/>
      <c r="G103" s="141"/>
      <c r="H103" s="141"/>
      <c r="I103" s="141"/>
      <c r="J103" s="141"/>
      <c r="K103" s="141"/>
    </row>
    <row r="104" spans="3:11" ht="12.75" customHeight="1">
      <c r="C104" s="141"/>
      <c r="D104" s="141"/>
      <c r="E104" s="141"/>
      <c r="F104" s="141"/>
      <c r="G104" s="141"/>
      <c r="H104" s="141"/>
      <c r="I104" s="141"/>
      <c r="J104" s="141"/>
      <c r="K104" s="141"/>
    </row>
    <row r="105" spans="3:11" ht="12.75" customHeight="1">
      <c r="C105" s="141"/>
      <c r="D105" s="141"/>
      <c r="E105" s="141"/>
      <c r="F105" s="141"/>
      <c r="G105" s="141"/>
      <c r="H105" s="141"/>
      <c r="I105" s="141"/>
      <c r="J105" s="141"/>
      <c r="K105" s="141"/>
    </row>
    <row r="106" spans="3:11" ht="12.75" customHeight="1">
      <c r="C106" s="141"/>
      <c r="D106" s="141"/>
      <c r="E106" s="141"/>
      <c r="F106" s="141"/>
      <c r="G106" s="141"/>
      <c r="H106" s="141"/>
      <c r="I106" s="141"/>
      <c r="J106" s="141"/>
      <c r="K106" s="141"/>
    </row>
    <row r="107" spans="3:11" ht="12.75" customHeight="1">
      <c r="C107" s="141"/>
      <c r="D107" s="141"/>
      <c r="E107" s="141"/>
      <c r="F107" s="141"/>
      <c r="G107" s="141"/>
      <c r="H107" s="141"/>
      <c r="I107" s="141"/>
      <c r="J107" s="141"/>
      <c r="K107" s="141"/>
    </row>
    <row r="108" spans="3:11" ht="12.75" customHeight="1">
      <c r="C108" s="141"/>
      <c r="D108" s="141"/>
      <c r="E108" s="141"/>
      <c r="F108" s="141"/>
      <c r="G108" s="141"/>
      <c r="H108" s="141"/>
      <c r="I108" s="141"/>
      <c r="J108" s="141"/>
      <c r="K108" s="141"/>
    </row>
    <row r="109" spans="3:11" ht="12.75" customHeight="1">
      <c r="C109" s="141"/>
      <c r="D109" s="141"/>
      <c r="E109" s="141"/>
      <c r="F109" s="141"/>
      <c r="G109" s="141"/>
      <c r="H109" s="141"/>
      <c r="I109" s="141"/>
      <c r="J109" s="141"/>
      <c r="K109" s="141"/>
    </row>
    <row r="110" spans="3:11" ht="12.75" customHeight="1">
      <c r="C110" s="141"/>
      <c r="D110" s="141"/>
      <c r="E110" s="141"/>
      <c r="F110" s="141"/>
      <c r="G110" s="141"/>
      <c r="H110" s="141"/>
      <c r="I110" s="141"/>
      <c r="J110" s="141"/>
      <c r="K110" s="141"/>
    </row>
    <row r="111" spans="3:11" ht="12.75" customHeight="1">
      <c r="C111" s="141"/>
      <c r="D111" s="141"/>
      <c r="E111" s="141"/>
      <c r="F111" s="141"/>
      <c r="G111" s="141"/>
      <c r="H111" s="141"/>
      <c r="I111" s="141"/>
      <c r="J111" s="141"/>
      <c r="K111" s="141"/>
    </row>
    <row r="112" spans="3:11" ht="12.75" customHeight="1">
      <c r="C112" s="141"/>
      <c r="D112" s="141"/>
      <c r="E112" s="141"/>
      <c r="F112" s="141"/>
      <c r="G112" s="141"/>
      <c r="H112" s="141"/>
      <c r="I112" s="141"/>
      <c r="J112" s="141"/>
      <c r="K112" s="141"/>
    </row>
    <row r="113" spans="3:11" ht="12.75" customHeight="1">
      <c r="C113" s="141"/>
      <c r="D113" s="141"/>
      <c r="E113" s="141"/>
      <c r="F113" s="141"/>
      <c r="G113" s="141"/>
      <c r="H113" s="141"/>
      <c r="I113" s="141"/>
      <c r="J113" s="141"/>
      <c r="K113" s="141"/>
    </row>
    <row r="114" spans="3:11" ht="12.75" customHeight="1">
      <c r="C114" s="141"/>
      <c r="D114" s="141"/>
      <c r="E114" s="141"/>
      <c r="F114" s="141"/>
      <c r="G114" s="141"/>
      <c r="H114" s="141"/>
      <c r="I114" s="141"/>
      <c r="J114" s="141"/>
      <c r="K114" s="141"/>
    </row>
    <row r="115" spans="3:11" ht="12.75" customHeight="1">
      <c r="C115" s="141"/>
      <c r="D115" s="141"/>
      <c r="E115" s="141"/>
      <c r="F115" s="141"/>
      <c r="G115" s="141"/>
      <c r="H115" s="141"/>
      <c r="I115" s="141"/>
      <c r="J115" s="141"/>
      <c r="K115" s="141"/>
    </row>
    <row r="116" spans="3:11" ht="12.75" customHeight="1">
      <c r="C116" s="141"/>
      <c r="D116" s="141"/>
      <c r="E116" s="141"/>
      <c r="F116" s="141"/>
      <c r="G116" s="141"/>
      <c r="H116" s="141"/>
      <c r="I116" s="141"/>
      <c r="J116" s="141"/>
      <c r="K116" s="141"/>
    </row>
    <row r="117" spans="3:11" ht="12.75" customHeight="1">
      <c r="C117" s="141"/>
      <c r="D117" s="141"/>
      <c r="E117" s="141"/>
      <c r="F117" s="141"/>
      <c r="G117" s="141"/>
      <c r="H117" s="141"/>
      <c r="I117" s="141"/>
      <c r="J117" s="141"/>
      <c r="K117" s="141"/>
    </row>
    <row r="118" spans="3:11" ht="12.75" customHeight="1">
      <c r="C118" s="141"/>
      <c r="D118" s="141"/>
      <c r="E118" s="141"/>
      <c r="F118" s="141"/>
      <c r="G118" s="141"/>
      <c r="H118" s="141"/>
      <c r="I118" s="141"/>
      <c r="J118" s="141"/>
      <c r="K118" s="141"/>
    </row>
    <row r="119" spans="3:11" ht="12.75" customHeight="1">
      <c r="C119" s="141"/>
      <c r="D119" s="141"/>
      <c r="E119" s="141"/>
      <c r="F119" s="141"/>
      <c r="G119" s="141"/>
      <c r="H119" s="141"/>
      <c r="I119" s="141"/>
      <c r="J119" s="141"/>
      <c r="K119" s="141"/>
    </row>
    <row r="120" spans="3:11" ht="12.75" customHeight="1">
      <c r="C120" s="141"/>
      <c r="D120" s="141"/>
      <c r="E120" s="141"/>
      <c r="F120" s="141"/>
      <c r="G120" s="141"/>
      <c r="H120" s="141"/>
      <c r="I120" s="141"/>
      <c r="J120" s="141"/>
      <c r="K120" s="141"/>
    </row>
    <row r="121" spans="3:11" ht="12.75" customHeight="1">
      <c r="C121" s="141"/>
      <c r="D121" s="141"/>
      <c r="E121" s="141"/>
      <c r="F121" s="141"/>
      <c r="G121" s="141"/>
      <c r="H121" s="141"/>
      <c r="I121" s="141"/>
      <c r="J121" s="141"/>
      <c r="K121" s="141"/>
    </row>
    <row r="122" spans="3:11" ht="12.75" customHeight="1">
      <c r="C122" s="141"/>
      <c r="D122" s="141"/>
      <c r="E122" s="141"/>
      <c r="F122" s="141"/>
      <c r="G122" s="141"/>
      <c r="H122" s="141"/>
      <c r="I122" s="141"/>
      <c r="J122" s="141"/>
      <c r="K122" s="141"/>
    </row>
    <row r="123" spans="3:11" ht="12.75" customHeight="1">
      <c r="C123" s="141"/>
      <c r="D123" s="141"/>
      <c r="E123" s="141"/>
      <c r="F123" s="141"/>
      <c r="G123" s="141"/>
      <c r="H123" s="141"/>
      <c r="I123" s="141"/>
      <c r="J123" s="141"/>
      <c r="K123" s="141"/>
    </row>
    <row r="124" spans="3:11" ht="12.75" customHeight="1">
      <c r="C124" s="141"/>
      <c r="D124" s="141"/>
      <c r="E124" s="141"/>
      <c r="F124" s="141"/>
      <c r="G124" s="141"/>
      <c r="H124" s="141"/>
      <c r="I124" s="141"/>
      <c r="J124" s="141"/>
      <c r="K124" s="141"/>
    </row>
    <row r="125" spans="3:11" ht="12.75" customHeight="1">
      <c r="C125" s="141"/>
      <c r="D125" s="141"/>
      <c r="E125" s="141"/>
      <c r="F125" s="141"/>
      <c r="G125" s="141"/>
      <c r="H125" s="141"/>
      <c r="I125" s="141"/>
      <c r="J125" s="141"/>
      <c r="K125" s="141"/>
    </row>
    <row r="126" spans="3:11" ht="12.75" customHeight="1">
      <c r="C126" s="141"/>
      <c r="D126" s="141"/>
      <c r="E126" s="141"/>
      <c r="F126" s="141"/>
      <c r="G126" s="141"/>
      <c r="H126" s="141"/>
      <c r="I126" s="141"/>
      <c r="J126" s="141"/>
      <c r="K126" s="141"/>
    </row>
    <row r="127" spans="3:11" ht="12.75" customHeight="1">
      <c r="C127" s="141"/>
      <c r="D127" s="141"/>
      <c r="E127" s="141"/>
      <c r="F127" s="141"/>
      <c r="G127" s="141"/>
      <c r="H127" s="141"/>
      <c r="I127" s="141"/>
      <c r="J127" s="141"/>
      <c r="K127" s="141"/>
    </row>
    <row r="128" spans="3:11" ht="12.75" customHeight="1">
      <c r="C128" s="141"/>
      <c r="D128" s="141"/>
      <c r="E128" s="141"/>
      <c r="F128" s="141"/>
      <c r="G128" s="141"/>
      <c r="H128" s="141"/>
      <c r="I128" s="141"/>
      <c r="J128" s="141"/>
      <c r="K128" s="141"/>
    </row>
    <row r="129" spans="3:11" ht="12.75" customHeight="1">
      <c r="C129" s="141"/>
      <c r="D129" s="141"/>
      <c r="E129" s="141"/>
      <c r="F129" s="141"/>
      <c r="G129" s="141"/>
      <c r="H129" s="141"/>
      <c r="I129" s="141"/>
      <c r="J129" s="141"/>
      <c r="K129" s="141"/>
    </row>
    <row r="130" spans="3:11" ht="12.75" customHeight="1">
      <c r="C130" s="141"/>
      <c r="D130" s="141"/>
      <c r="E130" s="141"/>
      <c r="F130" s="141"/>
      <c r="G130" s="141"/>
      <c r="H130" s="141"/>
      <c r="I130" s="141"/>
      <c r="J130" s="141"/>
      <c r="K130" s="141"/>
    </row>
    <row r="131" spans="3:11" ht="12.75" customHeight="1">
      <c r="C131" s="141"/>
      <c r="D131" s="141"/>
      <c r="E131" s="141"/>
      <c r="F131" s="141"/>
      <c r="G131" s="141"/>
      <c r="H131" s="141"/>
      <c r="I131" s="141"/>
      <c r="J131" s="141"/>
      <c r="K131" s="141"/>
    </row>
    <row r="132" spans="3:11" ht="12.75" customHeight="1">
      <c r="C132" s="141"/>
      <c r="D132" s="141"/>
      <c r="E132" s="141"/>
      <c r="F132" s="141"/>
      <c r="G132" s="141"/>
      <c r="H132" s="141"/>
      <c r="I132" s="141"/>
      <c r="J132" s="141"/>
      <c r="K132" s="141"/>
    </row>
    <row r="133" spans="3:11" ht="12.75" customHeight="1">
      <c r="C133" s="141"/>
      <c r="D133" s="141"/>
      <c r="E133" s="141"/>
      <c r="F133" s="141"/>
      <c r="G133" s="141"/>
      <c r="H133" s="141"/>
      <c r="I133" s="141"/>
      <c r="J133" s="141"/>
      <c r="K133" s="141"/>
    </row>
    <row r="134" spans="3:11" ht="12.75" customHeight="1">
      <c r="C134" s="141"/>
      <c r="D134" s="141"/>
      <c r="E134" s="141"/>
      <c r="F134" s="141"/>
      <c r="G134" s="141"/>
      <c r="H134" s="141"/>
      <c r="I134" s="141"/>
      <c r="J134" s="141"/>
      <c r="K134" s="141"/>
    </row>
    <row r="135" spans="3:11" ht="12.75" customHeight="1">
      <c r="C135" s="141"/>
      <c r="D135" s="141"/>
      <c r="E135" s="141"/>
      <c r="F135" s="141"/>
      <c r="G135" s="141"/>
      <c r="H135" s="141"/>
      <c r="I135" s="141"/>
      <c r="J135" s="141"/>
      <c r="K135" s="141"/>
    </row>
    <row r="136" spans="3:11" ht="12.75" customHeight="1">
      <c r="C136" s="141"/>
      <c r="D136" s="141"/>
      <c r="E136" s="141"/>
      <c r="F136" s="141"/>
      <c r="G136" s="141"/>
      <c r="H136" s="141"/>
      <c r="I136" s="141"/>
      <c r="J136" s="141"/>
      <c r="K136" s="141"/>
    </row>
    <row r="137" spans="3:11" ht="12.75" customHeight="1">
      <c r="C137" s="141"/>
      <c r="D137" s="141"/>
      <c r="E137" s="141"/>
      <c r="F137" s="141"/>
      <c r="G137" s="141"/>
      <c r="H137" s="141"/>
      <c r="I137" s="141"/>
      <c r="J137" s="141"/>
      <c r="K137" s="141"/>
    </row>
    <row r="138" spans="3:11" ht="12.75" customHeight="1">
      <c r="C138" s="141"/>
      <c r="D138" s="141"/>
      <c r="E138" s="141"/>
      <c r="F138" s="141"/>
      <c r="G138" s="141"/>
      <c r="H138" s="141"/>
      <c r="I138" s="141"/>
      <c r="J138" s="141"/>
      <c r="K138" s="141"/>
    </row>
    <row r="139" spans="3:11" ht="12.75" customHeight="1">
      <c r="C139" s="141"/>
      <c r="D139" s="141"/>
      <c r="E139" s="141"/>
      <c r="F139" s="141"/>
      <c r="G139" s="141"/>
      <c r="H139" s="141"/>
      <c r="I139" s="141"/>
      <c r="J139" s="141"/>
      <c r="K139" s="141"/>
    </row>
    <row r="140" spans="3:11" ht="12.75" customHeight="1">
      <c r="C140" s="141"/>
      <c r="D140" s="141"/>
      <c r="E140" s="141"/>
      <c r="F140" s="141"/>
      <c r="G140" s="141"/>
      <c r="H140" s="141"/>
      <c r="I140" s="141"/>
      <c r="J140" s="141"/>
      <c r="K140" s="141"/>
    </row>
    <row r="141" spans="3:11" ht="12.75" customHeight="1">
      <c r="C141" s="141"/>
      <c r="D141" s="141"/>
      <c r="E141" s="141"/>
      <c r="F141" s="141"/>
      <c r="G141" s="141"/>
      <c r="H141" s="141"/>
      <c r="I141" s="141"/>
      <c r="J141" s="141"/>
      <c r="K141" s="141"/>
    </row>
    <row r="142" spans="3:11" ht="12.75" customHeight="1">
      <c r="C142" s="141"/>
      <c r="D142" s="141"/>
      <c r="E142" s="141"/>
      <c r="F142" s="141"/>
      <c r="G142" s="141"/>
      <c r="H142" s="141"/>
      <c r="I142" s="141"/>
      <c r="J142" s="141"/>
      <c r="K142" s="141"/>
    </row>
    <row r="143" spans="3:11" ht="12.75" customHeight="1">
      <c r="C143" s="141"/>
      <c r="D143" s="141"/>
      <c r="E143" s="141"/>
      <c r="F143" s="141"/>
      <c r="G143" s="141"/>
      <c r="H143" s="141"/>
      <c r="I143" s="141"/>
      <c r="J143" s="141"/>
      <c r="K143" s="141"/>
    </row>
    <row r="144" spans="3:11" ht="12.75" customHeight="1">
      <c r="C144" s="141"/>
      <c r="D144" s="141"/>
      <c r="E144" s="141"/>
      <c r="F144" s="141"/>
      <c r="G144" s="141"/>
      <c r="H144" s="141"/>
      <c r="I144" s="141"/>
      <c r="J144" s="141"/>
      <c r="K144" s="141"/>
    </row>
    <row r="145" spans="3:11" ht="12.75" customHeight="1">
      <c r="C145" s="141"/>
      <c r="D145" s="141"/>
      <c r="E145" s="141"/>
      <c r="F145" s="141"/>
      <c r="G145" s="141"/>
      <c r="H145" s="141"/>
      <c r="I145" s="141"/>
      <c r="J145" s="141"/>
      <c r="K145" s="141"/>
    </row>
    <row r="146" spans="3:11" ht="12.75" customHeight="1">
      <c r="C146" s="141"/>
      <c r="D146" s="141"/>
      <c r="E146" s="141"/>
      <c r="F146" s="141"/>
      <c r="G146" s="141"/>
      <c r="H146" s="141"/>
      <c r="I146" s="141"/>
      <c r="J146" s="141"/>
      <c r="K146" s="141"/>
    </row>
    <row r="147" spans="3:11" ht="12.75" customHeight="1">
      <c r="C147" s="141"/>
      <c r="D147" s="141"/>
      <c r="E147" s="141"/>
      <c r="F147" s="141"/>
      <c r="G147" s="141"/>
      <c r="H147" s="141"/>
      <c r="I147" s="141"/>
      <c r="J147" s="141"/>
      <c r="K147" s="141"/>
    </row>
    <row r="148" spans="3:11" ht="12.75" customHeight="1">
      <c r="C148" s="141"/>
      <c r="D148" s="141"/>
      <c r="E148" s="141"/>
      <c r="F148" s="141"/>
      <c r="G148" s="141"/>
      <c r="H148" s="141"/>
      <c r="I148" s="141"/>
      <c r="J148" s="141"/>
      <c r="K148" s="141"/>
    </row>
    <row r="149" spans="3:11" ht="12.75" customHeight="1">
      <c r="C149" s="141"/>
      <c r="D149" s="141"/>
      <c r="E149" s="141"/>
      <c r="F149" s="141"/>
      <c r="G149" s="141"/>
      <c r="H149" s="141"/>
      <c r="I149" s="141"/>
      <c r="J149" s="141"/>
      <c r="K149" s="141"/>
    </row>
    <row r="150" spans="3:11" ht="12.75" customHeight="1">
      <c r="C150" s="141"/>
      <c r="D150" s="141"/>
      <c r="E150" s="141"/>
      <c r="F150" s="141"/>
      <c r="G150" s="141"/>
      <c r="H150" s="141"/>
      <c r="I150" s="141"/>
      <c r="J150" s="141"/>
      <c r="K150" s="141"/>
    </row>
    <row r="151" spans="3:11" ht="12.75" customHeight="1">
      <c r="C151" s="141"/>
      <c r="D151" s="141"/>
      <c r="E151" s="141"/>
      <c r="F151" s="141"/>
      <c r="G151" s="141"/>
      <c r="H151" s="141"/>
      <c r="I151" s="141"/>
      <c r="J151" s="141"/>
      <c r="K151" s="141"/>
    </row>
  </sheetData>
  <mergeCells count="3">
    <mergeCell ref="D2:K2"/>
    <mergeCell ref="E3:J3"/>
    <mergeCell ref="D4:K4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/>
  </sheetViews>
  <sheetFormatPr defaultRowHeight="12.75" customHeight="1"/>
  <cols>
    <col min="1" max="1" width="4" style="142" customWidth="1"/>
    <col min="2" max="2" width="18" style="142" customWidth="1"/>
    <col min="3" max="3" width="26" style="142" customWidth="1"/>
    <col min="4" max="4" width="36" style="142" customWidth="1"/>
    <col min="5" max="5" width="18" style="142" customWidth="1"/>
    <col min="6" max="6" width="19" style="142" customWidth="1"/>
    <col min="7" max="7" width="18" style="142" customWidth="1"/>
    <col min="8" max="8" width="10" style="142" customWidth="1"/>
    <col min="9" max="9" width="9" style="142" customWidth="1"/>
    <col min="10" max="10" width="21.7109375" style="142" customWidth="1"/>
    <col min="11" max="13" width="9.140625" style="142" customWidth="1"/>
  </cols>
  <sheetData>
    <row r="2" spans="1:12" ht="15" customHeight="1">
      <c r="A2" s="143"/>
      <c r="B2" s="144" t="s">
        <v>60</v>
      </c>
      <c r="C2" s="144" t="s">
        <v>108</v>
      </c>
      <c r="D2" s="144" t="s">
        <v>35</v>
      </c>
      <c r="E2" s="144" t="s">
        <v>68</v>
      </c>
      <c r="F2" s="144" t="s">
        <v>13</v>
      </c>
      <c r="G2" s="144" t="s">
        <v>73</v>
      </c>
      <c r="H2" s="144" t="s">
        <v>145</v>
      </c>
      <c r="I2" s="144" t="s">
        <v>51</v>
      </c>
    </row>
    <row r="3" spans="1:12" ht="57.75" customHeight="1">
      <c r="B3" s="145" t="s">
        <v>107</v>
      </c>
      <c r="C3" s="145" t="s">
        <v>126</v>
      </c>
      <c r="D3" s="145" t="s">
        <v>124</v>
      </c>
      <c r="E3" s="145" t="s">
        <v>69</v>
      </c>
      <c r="F3" s="145" t="s">
        <v>4</v>
      </c>
      <c r="G3" s="145" t="s">
        <v>19</v>
      </c>
      <c r="H3" s="145" t="s">
        <v>47</v>
      </c>
      <c r="I3" s="145">
        <v>10</v>
      </c>
    </row>
    <row r="4" spans="1:12" ht="48.75" customHeight="1">
      <c r="B4" s="145" t="s">
        <v>71</v>
      </c>
      <c r="C4" s="145" t="s">
        <v>88</v>
      </c>
      <c r="D4" s="145" t="s">
        <v>106</v>
      </c>
      <c r="E4" s="146" t="s">
        <v>117</v>
      </c>
      <c r="F4" s="145" t="s">
        <v>157</v>
      </c>
      <c r="G4" s="145" t="s">
        <v>18</v>
      </c>
      <c r="H4" s="145" t="s">
        <v>48</v>
      </c>
      <c r="I4" s="145">
        <v>9</v>
      </c>
    </row>
    <row r="5" spans="1:12" ht="48" customHeight="1">
      <c r="B5" s="145" t="s">
        <v>9</v>
      </c>
      <c r="C5" s="145" t="s">
        <v>30</v>
      </c>
      <c r="D5" s="145" t="s">
        <v>125</v>
      </c>
      <c r="E5" s="145" t="s">
        <v>147</v>
      </c>
      <c r="F5" s="145" t="s">
        <v>32</v>
      </c>
      <c r="G5" s="145" t="s">
        <v>121</v>
      </c>
      <c r="H5" s="145" t="s">
        <v>50</v>
      </c>
      <c r="I5" s="145">
        <v>8</v>
      </c>
    </row>
    <row r="6" spans="1:12" ht="46.5" customHeight="1">
      <c r="B6" s="145" t="s">
        <v>99</v>
      </c>
      <c r="C6" s="145" t="s">
        <v>148</v>
      </c>
      <c r="D6" s="145" t="s">
        <v>159</v>
      </c>
      <c r="E6" s="145" t="s">
        <v>98</v>
      </c>
      <c r="F6" s="145" t="s">
        <v>136</v>
      </c>
      <c r="G6" s="145" t="s">
        <v>44</v>
      </c>
      <c r="H6" s="145" t="s">
        <v>41</v>
      </c>
      <c r="I6" s="145">
        <v>7</v>
      </c>
    </row>
    <row r="7" spans="1:12" ht="43.5" customHeight="1">
      <c r="B7" s="146" t="s">
        <v>151</v>
      </c>
      <c r="C7" s="145" t="s">
        <v>112</v>
      </c>
      <c r="D7" s="145" t="s">
        <v>155</v>
      </c>
      <c r="E7" s="145" t="s">
        <v>101</v>
      </c>
      <c r="F7" s="145" t="s">
        <v>14</v>
      </c>
      <c r="G7" s="145" t="s">
        <v>17</v>
      </c>
      <c r="H7" s="145" t="s">
        <v>43</v>
      </c>
      <c r="I7" s="145">
        <v>6</v>
      </c>
    </row>
    <row r="8" spans="1:12" ht="42.75" customHeight="1">
      <c r="B8" s="145" t="s">
        <v>25</v>
      </c>
      <c r="C8" s="145" t="s">
        <v>146</v>
      </c>
      <c r="D8" s="145" t="s">
        <v>55</v>
      </c>
      <c r="E8" s="145" t="s">
        <v>33</v>
      </c>
      <c r="F8" s="145" t="s">
        <v>74</v>
      </c>
      <c r="G8" s="145" t="s">
        <v>105</v>
      </c>
      <c r="H8" s="145" t="s">
        <v>45</v>
      </c>
      <c r="I8" s="145">
        <v>5</v>
      </c>
    </row>
    <row r="9" spans="1:12" ht="43.5" customHeight="1">
      <c r="B9" s="145" t="s">
        <v>122</v>
      </c>
      <c r="C9" s="145" t="s">
        <v>134</v>
      </c>
      <c r="D9" s="145" t="s">
        <v>160</v>
      </c>
      <c r="E9" s="145" t="s">
        <v>92</v>
      </c>
      <c r="F9" s="145" t="s">
        <v>114</v>
      </c>
      <c r="G9" s="145" t="s">
        <v>59</v>
      </c>
      <c r="H9" s="145" t="s">
        <v>46</v>
      </c>
      <c r="I9" s="145">
        <v>4</v>
      </c>
    </row>
    <row r="10" spans="1:12" ht="43.5" customHeight="1">
      <c r="B10" s="145" t="s">
        <v>8</v>
      </c>
      <c r="C10" s="145" t="s">
        <v>90</v>
      </c>
      <c r="D10" s="145" t="s">
        <v>143</v>
      </c>
      <c r="E10" s="145" t="s">
        <v>61</v>
      </c>
      <c r="F10" s="145" t="s">
        <v>31</v>
      </c>
      <c r="G10" s="145" t="s">
        <v>16</v>
      </c>
      <c r="H10" s="145" t="s">
        <v>56</v>
      </c>
      <c r="I10" s="145">
        <v>3</v>
      </c>
    </row>
    <row r="11" spans="1:12" ht="39.75" customHeight="1">
      <c r="B11" s="145" t="s">
        <v>87</v>
      </c>
      <c r="C11" s="145" t="s">
        <v>154</v>
      </c>
      <c r="D11" s="145" t="s">
        <v>154</v>
      </c>
      <c r="E11" s="145" t="s">
        <v>23</v>
      </c>
      <c r="F11" s="145" t="s">
        <v>0</v>
      </c>
      <c r="G11" s="146" t="s">
        <v>137</v>
      </c>
      <c r="H11" s="145" t="s">
        <v>58</v>
      </c>
      <c r="I11" s="145" t="s">
        <v>95</v>
      </c>
    </row>
    <row r="14" spans="1:12" ht="36.75" customHeight="1">
      <c r="B14" s="147"/>
      <c r="C14" s="148" t="s">
        <v>3</v>
      </c>
      <c r="D14" s="149" t="s">
        <v>28</v>
      </c>
      <c r="E14" s="150"/>
      <c r="F14" s="150"/>
      <c r="G14" s="150"/>
      <c r="H14" s="150"/>
      <c r="I14" s="150"/>
      <c r="J14" s="150"/>
      <c r="K14" s="150"/>
      <c r="L14" s="151"/>
    </row>
    <row r="15" spans="1:12" ht="33.75" customHeight="1">
      <c r="B15" s="152"/>
      <c r="C15" s="124" t="s">
        <v>140</v>
      </c>
      <c r="D15" s="65" t="s">
        <v>97</v>
      </c>
      <c r="E15" s="65" t="s">
        <v>15</v>
      </c>
      <c r="F15" s="65"/>
      <c r="G15" s="65"/>
      <c r="H15" s="65"/>
      <c r="I15" s="65"/>
      <c r="J15" s="65"/>
      <c r="K15" s="65"/>
      <c r="L15" s="153"/>
    </row>
    <row r="16" spans="1:12" ht="21" customHeight="1">
      <c r="B16" s="152" t="s">
        <v>91</v>
      </c>
      <c r="C16" s="118">
        <v>0</v>
      </c>
      <c r="D16" s="65"/>
      <c r="E16" s="65"/>
      <c r="F16" s="65"/>
      <c r="G16" s="65"/>
      <c r="H16" s="65"/>
      <c r="I16" s="65" t="s">
        <v>140</v>
      </c>
      <c r="J16" s="65" t="s">
        <v>3</v>
      </c>
      <c r="K16" s="65"/>
      <c r="L16" s="153"/>
    </row>
    <row r="17" spans="2:12" ht="15.75" customHeight="1">
      <c r="B17" s="152" t="s">
        <v>62</v>
      </c>
      <c r="C17" s="118">
        <v>1</v>
      </c>
      <c r="D17" s="65" t="s">
        <v>130</v>
      </c>
      <c r="E17" s="65"/>
      <c r="F17" s="65"/>
      <c r="G17" s="154" t="s">
        <v>131</v>
      </c>
      <c r="H17" s="65" t="s">
        <v>28</v>
      </c>
      <c r="I17" s="65"/>
      <c r="J17" s="65"/>
      <c r="K17" s="65"/>
      <c r="L17" s="153"/>
    </row>
    <row r="18" spans="2:12" ht="15.75" customHeight="1">
      <c r="B18" s="152" t="s">
        <v>153</v>
      </c>
      <c r="C18" s="118">
        <v>2</v>
      </c>
      <c r="D18" s="65" t="s">
        <v>133</v>
      </c>
      <c r="E18" s="65"/>
      <c r="F18" s="65"/>
      <c r="G18" s="154" t="s">
        <v>29</v>
      </c>
      <c r="H18" s="224" t="s">
        <v>97</v>
      </c>
      <c r="I18" s="224"/>
      <c r="J18" s="224"/>
      <c r="K18" s="224"/>
      <c r="L18" s="224"/>
    </row>
    <row r="19" spans="2:12" ht="15.75" customHeight="1">
      <c r="B19" s="152" t="s">
        <v>11</v>
      </c>
      <c r="C19" s="118">
        <v>3</v>
      </c>
      <c r="D19" s="65" t="s">
        <v>85</v>
      </c>
      <c r="E19" s="65"/>
      <c r="F19" s="65"/>
      <c r="G19" s="154" t="s">
        <v>67</v>
      </c>
      <c r="H19" s="154"/>
      <c r="I19" s="154"/>
      <c r="J19" s="154" t="s">
        <v>15</v>
      </c>
      <c r="K19" s="65"/>
      <c r="L19" s="153"/>
    </row>
    <row r="20" spans="2:12" ht="15.75" customHeight="1">
      <c r="B20" s="152"/>
      <c r="C20" s="118">
        <v>4</v>
      </c>
      <c r="D20" s="65" t="s">
        <v>123</v>
      </c>
      <c r="E20" s="65"/>
      <c r="F20" s="65"/>
      <c r="G20" s="154" t="s">
        <v>82</v>
      </c>
      <c r="H20" s="154"/>
      <c r="I20" s="154"/>
      <c r="J20" s="154"/>
      <c r="K20" s="65"/>
      <c r="L20" s="153"/>
    </row>
    <row r="21" spans="2:12" ht="15.75" customHeight="1">
      <c r="B21" s="152"/>
      <c r="C21" s="118">
        <v>5</v>
      </c>
      <c r="D21" s="155" t="s">
        <v>93</v>
      </c>
      <c r="E21" s="65"/>
      <c r="F21" s="65"/>
      <c r="G21" s="154" t="s">
        <v>36</v>
      </c>
      <c r="H21" s="154"/>
      <c r="I21" s="154"/>
      <c r="J21" s="154"/>
      <c r="K21" s="65"/>
      <c r="L21" s="153"/>
    </row>
    <row r="22" spans="2:12" ht="15.75" customHeight="1">
      <c r="B22" s="152" t="s">
        <v>76</v>
      </c>
      <c r="C22" s="118">
        <v>6</v>
      </c>
      <c r="D22" s="65" t="s">
        <v>12</v>
      </c>
      <c r="E22" s="65"/>
      <c r="F22" s="65"/>
      <c r="G22" s="154" t="s">
        <v>70</v>
      </c>
      <c r="H22" s="154"/>
      <c r="I22" s="154"/>
      <c r="J22" s="154"/>
      <c r="K22" s="65"/>
      <c r="L22" s="153"/>
    </row>
    <row r="23" spans="2:12" ht="15.75" customHeight="1">
      <c r="B23" s="152" t="s">
        <v>78</v>
      </c>
      <c r="C23" s="118">
        <v>7</v>
      </c>
      <c r="D23" s="65" t="s">
        <v>156</v>
      </c>
      <c r="E23" s="65"/>
      <c r="F23" s="65"/>
      <c r="G23" s="154" t="s">
        <v>7</v>
      </c>
      <c r="H23" s="154"/>
      <c r="I23" s="154"/>
      <c r="J23" s="154"/>
      <c r="K23" s="65"/>
      <c r="L23" s="153"/>
    </row>
    <row r="24" spans="2:12" ht="15.75" customHeight="1">
      <c r="B24" s="152"/>
      <c r="C24" s="118">
        <v>8</v>
      </c>
      <c r="D24" s="65" t="s">
        <v>22</v>
      </c>
      <c r="E24" s="65"/>
      <c r="F24" s="65"/>
      <c r="G24" s="154" t="s">
        <v>115</v>
      </c>
      <c r="H24" s="154"/>
      <c r="I24" s="154"/>
      <c r="J24" s="154"/>
      <c r="K24" s="65"/>
      <c r="L24" s="153"/>
    </row>
    <row r="25" spans="2:12" ht="15.75" customHeight="1">
      <c r="B25" s="156"/>
      <c r="C25" s="118">
        <v>9</v>
      </c>
      <c r="D25" s="65"/>
      <c r="E25" s="65"/>
      <c r="F25" s="65"/>
      <c r="G25" s="154" t="s">
        <v>158</v>
      </c>
      <c r="H25" s="154"/>
      <c r="I25" s="154"/>
      <c r="J25" s="154"/>
      <c r="K25" s="65"/>
      <c r="L25" s="153"/>
    </row>
    <row r="26" spans="2:12" ht="15.75" customHeight="1">
      <c r="B26" s="156"/>
      <c r="C26" s="118">
        <v>10</v>
      </c>
      <c r="D26" s="65"/>
      <c r="E26" s="157" t="s">
        <v>138</v>
      </c>
      <c r="F26" s="157" t="s">
        <v>89</v>
      </c>
      <c r="G26" s="158"/>
      <c r="H26" s="157"/>
      <c r="I26" s="157"/>
      <c r="J26" s="157"/>
      <c r="K26" s="65"/>
      <c r="L26" s="153"/>
    </row>
    <row r="27" spans="2:12" ht="15.75" customHeight="1">
      <c r="B27" s="152" t="s">
        <v>80</v>
      </c>
      <c r="C27" s="118" t="s">
        <v>54</v>
      </c>
      <c r="D27" s="65"/>
      <c r="E27" s="65" t="s">
        <v>84</v>
      </c>
      <c r="F27" s="65" t="s">
        <v>132</v>
      </c>
      <c r="G27" s="159"/>
      <c r="H27" s="160"/>
      <c r="I27" s="160"/>
      <c r="J27" s="160"/>
      <c r="K27" s="65"/>
      <c r="L27" s="153"/>
    </row>
    <row r="28" spans="2:12" ht="15.75" customHeight="1">
      <c r="B28" s="152" t="s">
        <v>103</v>
      </c>
      <c r="C28" s="118" t="s">
        <v>52</v>
      </c>
      <c r="D28" s="65"/>
      <c r="E28" s="65" t="s">
        <v>102</v>
      </c>
      <c r="F28" s="65" t="s">
        <v>113</v>
      </c>
      <c r="G28" s="159"/>
      <c r="H28" s="160"/>
      <c r="I28" s="160"/>
      <c r="J28" s="160"/>
      <c r="K28" s="65"/>
      <c r="L28" s="153"/>
    </row>
    <row r="29" spans="2:12" ht="15.75" customHeight="1">
      <c r="B29" s="156"/>
      <c r="C29" s="118" t="s">
        <v>66</v>
      </c>
      <c r="D29" s="65"/>
      <c r="E29" s="65" t="s">
        <v>65</v>
      </c>
      <c r="F29" s="65" t="s">
        <v>53</v>
      </c>
      <c r="G29" s="159"/>
      <c r="H29" s="160"/>
      <c r="I29" s="160"/>
      <c r="J29" s="160"/>
      <c r="K29" s="65"/>
      <c r="L29" s="153"/>
    </row>
    <row r="30" spans="2:12" ht="15" customHeight="1">
      <c r="B30" s="156"/>
      <c r="C30" s="124" t="s">
        <v>64</v>
      </c>
      <c r="D30" s="65"/>
      <c r="E30" s="65"/>
      <c r="F30" s="65" t="s">
        <v>109</v>
      </c>
      <c r="G30" s="160"/>
      <c r="H30" s="160"/>
      <c r="I30" s="160"/>
      <c r="J30" s="160"/>
      <c r="K30" s="65"/>
      <c r="L30" s="153"/>
    </row>
    <row r="31" spans="2:12" ht="15" customHeight="1">
      <c r="B31" s="156"/>
      <c r="C31" s="65"/>
      <c r="D31" s="65"/>
      <c r="E31" s="65"/>
      <c r="F31" s="65" t="s">
        <v>26</v>
      </c>
      <c r="G31" s="160"/>
      <c r="H31" s="160"/>
      <c r="I31" s="160"/>
      <c r="J31" s="160"/>
      <c r="K31" s="65"/>
      <c r="L31" s="153"/>
    </row>
    <row r="32" spans="2:12" ht="15" customHeight="1">
      <c r="B32" s="161"/>
      <c r="C32" s="162"/>
      <c r="D32" s="162"/>
      <c r="E32" s="162"/>
      <c r="F32" s="162" t="s">
        <v>27</v>
      </c>
      <c r="G32" s="163"/>
      <c r="H32" s="163"/>
      <c r="I32" s="163"/>
      <c r="J32" s="163"/>
      <c r="K32" s="162"/>
      <c r="L32" s="164"/>
    </row>
    <row r="33" spans="2:12" ht="15" customHeight="1">
      <c r="B33" s="165"/>
      <c r="C33" s="165"/>
      <c r="D33" s="165"/>
      <c r="E33" s="165"/>
      <c r="F33" s="165"/>
      <c r="G33" s="166"/>
      <c r="H33" s="166"/>
      <c r="I33" s="166"/>
      <c r="J33" s="166"/>
      <c r="K33" s="165"/>
      <c r="L33" s="165"/>
    </row>
    <row r="34" spans="2:12" ht="15" customHeight="1">
      <c r="B34" s="165"/>
      <c r="C34" s="165"/>
      <c r="D34" s="165"/>
      <c r="E34" s="165"/>
      <c r="F34" s="165"/>
      <c r="G34" s="166"/>
      <c r="H34" s="166"/>
      <c r="I34" s="166"/>
      <c r="J34" s="166"/>
      <c r="K34" s="165"/>
      <c r="L34" s="165"/>
    </row>
    <row r="35" spans="2:12" ht="15" customHeight="1">
      <c r="B35" s="165"/>
      <c r="C35" s="165"/>
      <c r="D35" s="165"/>
      <c r="E35" s="165"/>
      <c r="F35" s="165"/>
      <c r="G35" s="166"/>
      <c r="H35" s="166"/>
      <c r="I35" s="166"/>
      <c r="J35" s="166"/>
      <c r="K35" s="165"/>
      <c r="L35" s="165"/>
    </row>
  </sheetData>
  <mergeCells count="1">
    <mergeCell ref="H18:L18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topLeftCell="A3" zoomScaleNormal="100" workbookViewId="0">
      <selection activeCell="H11" sqref="H11"/>
    </sheetView>
  </sheetViews>
  <sheetFormatPr defaultRowHeight="12.75" customHeight="1"/>
  <cols>
    <col min="1" max="1" width="3" style="80" customWidth="1"/>
    <col min="2" max="2" width="5" style="80" customWidth="1"/>
    <col min="3" max="3" width="37" style="80" customWidth="1"/>
    <col min="4" max="5" width="6" style="80" customWidth="1"/>
    <col min="6" max="6" width="16" style="80" customWidth="1"/>
    <col min="7" max="7" width="19" style="80" customWidth="1"/>
    <col min="8" max="8" width="20" style="80" customWidth="1"/>
    <col min="9" max="9" width="17" style="80" customWidth="1"/>
    <col min="10" max="10" width="18" style="80" customWidth="1"/>
    <col min="11" max="11" width="14" style="80" customWidth="1"/>
    <col min="12" max="12" width="17" style="80" customWidth="1"/>
    <col min="13" max="13" width="19" style="80" customWidth="1"/>
    <col min="14" max="14" width="7" style="80" customWidth="1"/>
    <col min="15" max="19" width="0" style="80" hidden="1" customWidth="1"/>
  </cols>
  <sheetData>
    <row r="1" spans="1:25" s="90" customFormat="1" ht="15" customHeigh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91"/>
      <c r="P1" s="91"/>
      <c r="Q1" s="91"/>
      <c r="R1" s="91"/>
      <c r="S1" s="91"/>
      <c r="T1" s="167"/>
      <c r="U1" s="167"/>
      <c r="V1" s="167"/>
      <c r="W1" s="168"/>
      <c r="X1" s="168"/>
      <c r="Y1" s="168"/>
    </row>
    <row r="2" spans="1:25" s="90" customFormat="1" ht="24.75" customHeight="1">
      <c r="A2" s="91"/>
      <c r="B2" s="92"/>
      <c r="C2" s="93" t="s">
        <v>34</v>
      </c>
      <c r="D2" s="210" t="s">
        <v>72</v>
      </c>
      <c r="E2" s="210"/>
      <c r="F2" s="210"/>
      <c r="G2" s="211">
        <f>elenco!D5</f>
        <v>0</v>
      </c>
      <c r="H2" s="211"/>
      <c r="I2" s="212"/>
      <c r="J2" s="212"/>
      <c r="K2" s="212"/>
      <c r="L2" s="212"/>
      <c r="M2" s="212"/>
      <c r="N2" s="212"/>
      <c r="O2" s="114"/>
      <c r="P2" s="114"/>
      <c r="Q2" s="114"/>
      <c r="R2" s="114"/>
      <c r="S2" s="114"/>
      <c r="T2" s="168"/>
      <c r="U2" s="168"/>
      <c r="V2" s="167"/>
      <c r="W2" s="168"/>
      <c r="X2" s="168"/>
      <c r="Y2" s="168"/>
    </row>
    <row r="3" spans="1:25" s="90" customFormat="1" ht="26.25" customHeight="1">
      <c r="A3" s="91"/>
      <c r="B3" s="92"/>
      <c r="C3" s="94"/>
      <c r="D3" s="213" t="s">
        <v>49</v>
      </c>
      <c r="E3" s="213"/>
      <c r="F3" s="213"/>
      <c r="G3" s="214">
        <f>elenco!D6</f>
        <v>0</v>
      </c>
      <c r="H3" s="214"/>
      <c r="I3" s="212"/>
      <c r="J3" s="212"/>
      <c r="K3" s="212"/>
      <c r="L3" s="212"/>
      <c r="M3" s="212"/>
      <c r="N3" s="212"/>
      <c r="O3" s="114"/>
      <c r="P3" s="114"/>
      <c r="Q3" s="114"/>
      <c r="R3" s="114"/>
      <c r="S3" s="114"/>
      <c r="T3" s="168"/>
      <c r="U3" s="168"/>
      <c r="V3" s="167"/>
      <c r="W3" s="168"/>
      <c r="X3" s="168"/>
      <c r="Y3" s="168"/>
    </row>
    <row r="4" spans="1:25" s="90" customFormat="1" ht="21" customHeight="1">
      <c r="A4" s="91"/>
      <c r="B4" s="92"/>
      <c r="C4" s="95"/>
      <c r="D4" s="210" t="s">
        <v>86</v>
      </c>
      <c r="E4" s="210"/>
      <c r="F4" s="210"/>
      <c r="G4" s="225" t="s">
        <v>174</v>
      </c>
      <c r="H4" s="225"/>
      <c r="I4" s="216"/>
      <c r="J4" s="216"/>
      <c r="K4" s="216"/>
      <c r="L4" s="216"/>
      <c r="M4" s="216"/>
      <c r="N4" s="216"/>
      <c r="O4" s="114"/>
      <c r="P4" s="114"/>
      <c r="Q4" s="114"/>
      <c r="R4" s="114"/>
      <c r="S4" s="114"/>
      <c r="T4" s="168"/>
      <c r="U4" s="168"/>
      <c r="V4" s="167"/>
      <c r="W4" s="168"/>
      <c r="X4" s="168"/>
      <c r="Y4" s="168"/>
    </row>
    <row r="5" spans="1:25" s="90" customFormat="1" ht="21" customHeight="1">
      <c r="A5" s="91"/>
      <c r="B5" s="92"/>
      <c r="C5" s="95"/>
      <c r="D5" s="217" t="s">
        <v>75</v>
      </c>
      <c r="E5" s="217"/>
      <c r="F5" s="217"/>
      <c r="G5" s="214" t="str">
        <f>elenco!I5</f>
        <v>2016/2017</v>
      </c>
      <c r="H5" s="214"/>
      <c r="I5" s="218"/>
      <c r="J5" s="218"/>
      <c r="K5" s="218"/>
      <c r="L5" s="218"/>
      <c r="M5" s="218"/>
      <c r="N5" s="218"/>
      <c r="O5" s="114"/>
      <c r="P5" s="114"/>
      <c r="Q5" s="114"/>
      <c r="R5" s="114"/>
      <c r="S5" s="114"/>
      <c r="T5" s="168"/>
      <c r="U5" s="168"/>
      <c r="V5" s="167"/>
      <c r="W5" s="168"/>
      <c r="X5" s="168"/>
      <c r="Y5" s="168"/>
    </row>
    <row r="6" spans="1:25" s="90" customFormat="1" ht="21" customHeight="1">
      <c r="A6" s="91"/>
      <c r="B6" s="92"/>
      <c r="C6" s="95"/>
      <c r="D6" s="210" t="s">
        <v>128</v>
      </c>
      <c r="E6" s="210"/>
      <c r="F6" s="210"/>
      <c r="G6" s="214">
        <f>elenco!J5</f>
        <v>0</v>
      </c>
      <c r="H6" s="214"/>
      <c r="I6" s="218"/>
      <c r="J6" s="218"/>
      <c r="K6" s="218"/>
      <c r="L6" s="218"/>
      <c r="M6" s="218"/>
      <c r="N6" s="218"/>
      <c r="O6" s="114"/>
      <c r="P6" s="114"/>
      <c r="Q6" s="114"/>
      <c r="R6" s="114"/>
      <c r="S6" s="114"/>
      <c r="T6" s="168"/>
      <c r="U6" s="168"/>
      <c r="V6" s="167"/>
      <c r="W6" s="168"/>
      <c r="X6" s="168"/>
      <c r="Y6" s="168"/>
    </row>
    <row r="7" spans="1:25" s="90" customFormat="1" ht="22.5" customHeight="1">
      <c r="A7" s="91"/>
      <c r="B7" s="92"/>
      <c r="C7" s="96" t="s">
        <v>144</v>
      </c>
      <c r="D7" s="210" t="s">
        <v>149</v>
      </c>
      <c r="E7" s="210"/>
      <c r="F7" s="210"/>
      <c r="G7" s="211">
        <f>elenco!C5</f>
        <v>0</v>
      </c>
      <c r="H7" s="211"/>
      <c r="I7" s="219"/>
      <c r="J7" s="219"/>
      <c r="K7" s="219"/>
      <c r="L7" s="219"/>
      <c r="M7" s="219"/>
      <c r="N7" s="219"/>
      <c r="O7" s="114"/>
      <c r="P7" s="114"/>
      <c r="Q7" s="114"/>
      <c r="R7" s="114"/>
      <c r="S7" s="114"/>
      <c r="T7" s="168"/>
      <c r="U7" s="168"/>
      <c r="V7" s="167"/>
      <c r="W7" s="168"/>
      <c r="X7" s="168"/>
      <c r="Y7" s="168"/>
    </row>
    <row r="8" spans="1:25" s="90" customFormat="1" ht="15.75" customHeight="1">
      <c r="A8" s="91"/>
      <c r="B8" s="92"/>
      <c r="C8" s="95"/>
      <c r="D8" s="95"/>
      <c r="E8" s="95"/>
      <c r="F8" s="95"/>
      <c r="G8" s="95"/>
      <c r="H8" s="95"/>
      <c r="I8" s="226"/>
      <c r="J8" s="226"/>
      <c r="K8" s="226"/>
      <c r="L8" s="226"/>
      <c r="M8" s="226"/>
      <c r="N8" s="226"/>
      <c r="O8" s="114"/>
      <c r="P8" s="114"/>
      <c r="Q8" s="114"/>
      <c r="R8" s="114"/>
      <c r="S8" s="114"/>
      <c r="T8" s="168"/>
      <c r="U8" s="168"/>
      <c r="V8" s="167"/>
      <c r="W8" s="168"/>
      <c r="X8" s="168"/>
      <c r="Y8" s="168"/>
    </row>
    <row r="9" spans="1:25" s="90" customFormat="1" ht="41.25" customHeight="1">
      <c r="A9" s="91"/>
      <c r="B9" s="97" t="s">
        <v>77</v>
      </c>
      <c r="C9" s="98" t="s">
        <v>42</v>
      </c>
      <c r="D9" s="99" t="s">
        <v>37</v>
      </c>
      <c r="E9" s="99" t="s">
        <v>10</v>
      </c>
      <c r="F9" s="98" t="s">
        <v>138</v>
      </c>
      <c r="G9" s="98" t="s">
        <v>89</v>
      </c>
      <c r="H9" s="98" t="s">
        <v>111</v>
      </c>
      <c r="I9" s="98" t="s">
        <v>129</v>
      </c>
      <c r="J9" s="98" t="s">
        <v>2</v>
      </c>
      <c r="K9" s="98" t="s">
        <v>139</v>
      </c>
      <c r="L9" s="98" t="s">
        <v>6</v>
      </c>
      <c r="M9" s="98" t="s">
        <v>81</v>
      </c>
      <c r="N9" s="100" t="s">
        <v>79</v>
      </c>
      <c r="O9" s="114"/>
      <c r="P9" s="114"/>
      <c r="Q9" s="114"/>
      <c r="R9" s="114"/>
      <c r="S9" s="114"/>
      <c r="T9" s="168"/>
      <c r="U9" s="168"/>
      <c r="V9" s="167"/>
      <c r="W9" s="168"/>
      <c r="X9" s="168"/>
      <c r="Y9" s="168"/>
    </row>
    <row r="10" spans="1:25" s="90" customFormat="1" ht="30" customHeight="1">
      <c r="A10" s="91"/>
      <c r="B10" s="169">
        <v>1</v>
      </c>
      <c r="C10" s="103" t="str">
        <f>IF(elenco!C8="","",elenco!C8)</f>
        <v>ANGELINI Nicola</v>
      </c>
      <c r="D10" s="62"/>
      <c r="E10" s="104" t="str">
        <f>IF(elenco!B8="","",elenco!B8)</f>
        <v>o</v>
      </c>
      <c r="F10" s="170"/>
      <c r="G10" s="170"/>
      <c r="H10" s="106" t="str">
        <f>IF(D10=10,'T A B E L L A'!$G$3,IF(D10=9,'T A B E L L A'!$G$4,IF(D10=8,'T A B E L L A'!$G$5,IF(D10=7,'T A B E L L A'!$G$6,IF(D10=6,'T A B E L L A'!$G$7,IF(D10=5,'T A B E L L A'!$G$8,IF(D10=4,'T A B E L L A'!$G$9,IF(D10=3,'T A B E L L A'!$G$10,IF(D10=2,'T A B E L L A'!$G$11,IF(D10=1,'T A B E L L A'!$G$11,""))))))))))</f>
        <v/>
      </c>
      <c r="I10" s="106" t="str">
        <f>IF(D10=10,'T A B E L L A'!$F$3,IF(D10=9,'T A B E L L A'!$F$4,IF(D10=8,'T A B E L L A'!$F$5,IF(D10=7,'T A B E L L A'!$F$6,IF(D10=6,'T A B E L L A'!$F$7,IF(D10=5,'T A B E L L A'!$F$8,IF(D10=4,'T A B E L L A'!$F$9,IF(D10=3,'T A B E L L A'!$F$10,IF(D10=2,'T A B E L L A'!$F$11,IF(D10=1,'T A B E L L A'!$F$11,""))))))))))</f>
        <v/>
      </c>
      <c r="J10" s="106" t="str">
        <f>IF(D10=10,'T A B E L L A'!$E$3,IF(D10=9,'T A B E L L A'!$E$4,IF(D10=8,'T A B E L L A'!$E$5,IF(D10=7,'T A B E L L A'!$E$6,IF(D10=6,'T A B E L L A'!$E$7,IF(D10=5,'T A B E L L A'!$E$8,IF(D10=4,'T A B E L L A'!$E$9,IF(D10=3,'T A B E L L A'!$E$10,IF(D10=2,'T A B E L L A'!$E$11,IF(D10=1,'T A B E L L A'!$E$11,""))))))))))</f>
        <v/>
      </c>
      <c r="K10" s="106" t="str">
        <f>IF(D10=10,'T A B E L L A'!$D$3,IF(D10=9,'T A B E L L A'!$D$4,IF(D10=8,'T A B E L L A'!$D$5,IF(D10=7,'T A B E L L A'!$D$6,IF(D10=6,'T A B E L L A'!$D$7,IF(D10=5,'T A B E L L A'!$D$8,IF(D10=4,'T A B E L L A'!$D$9,IF(D10=3,'T A B E L L A'!$D$10,IF(D10=2,'T A B E L L A'!$D$11,IF(D10=1,'T A B E L L A'!$D$11,""))))))))))</f>
        <v/>
      </c>
      <c r="L10" s="106" t="str">
        <f>IF(D10=10,'T A B E L L A'!$C$3,IF(D10=9,'T A B E L L A'!$C$4,IF(D10=8,'T A B E L L A'!$C$5,IF(D10=7,'T A B E L L A'!$C$6,IF(D10=6,'T A B E L L A'!$C$7,IF(D10=5,'T A B E L L A'!$C$8,IF(D10=4,'T A B E L L A'!$C$9,IF(D10=3,'T A B E L L A'!$C$10,IF(D10=2,'T A B E L L A'!$C$11,IF(D10=1,'T A B E L L A'!$C$11,""))))))))))</f>
        <v/>
      </c>
      <c r="M10" s="106" t="str">
        <f>IF(D10=10,'T A B E L L A'!$B$3,IF(D10=9,'T A B E L L A'!$B$4,IF(D10=8,'T A B E L L A'!$B$5,IF(D10=7,'T A B E L L A'!$B$6,IF(D10=6,'T A B E L L A'!$B$7,IF(D10=5,'T A B E L L A'!$B$8,IF(D10=4,'T A B E L L A'!$B$9,IF(D10=3,'T A B E L L A'!$B$10,IF(D10=2,'T A B E L L A'!$B$11,IF(D10=1,'T A B E L L A'!$B$11,""))))))))))</f>
        <v/>
      </c>
      <c r="N10" s="107" t="str">
        <f>IF(D10=10,'T A B E L L A'!$H$3,IF(D10=9,'T A B E L L A'!$H$4,IF(D10=8,'T A B E L L A'!$H$5,IF(D10=7,'T A B E L L A'!$H$6,IF(D10=6,'T A B E L L A'!$H$7,IF(D10=5,'T A B E L L A'!$H$8,IF(D10=4,'T A B E L L A'!$H$9,IF(D10=3,'T A B E L L A'!$H$10,IF(D10=2,'T A B E L L A'!$H$11,IF(D10=1,'T A B E L L A'!$H$11,""))))))))))</f>
        <v/>
      </c>
      <c r="O10" s="171" t="str">
        <f>CONCATENATE('T A B E L L A'!$G$17,'D A T I  _2_'!E10," ",'D A T I  _2_'!C10,'D A T I  _2_'!F10,E10,'T A B E L L A'!$G$18,'D A T I  _2_'!G10,'T A B E L L A'!$G$19,'D A T I  _2_'!J10,'T A B E L L A'!$G$20,'D A T I  _2_'!I10,'T A B E L L A'!$G$21,'D A T I  _2_'!H10,'T A B E L L A'!$G$22,'D A T I  _2_'!M10,'T A B E L L A'!$G$23,'D A T I  _2_'!K10)</f>
        <v>L'alunno ANGELINI Nicolao nel gruppo classe, ha mostrato un comportamento e partecipa al dialogo educativo in maniera Ha evidenziato un impegno nello studio e un metodo di lavoro Ha dimostrato di possedere conoscenze e capacità di</v>
      </c>
      <c r="P10" s="171" t="str">
        <f>CONCATENATE('T A B E L L A'!$G$24,'D A T I  _2_'!E10,'T A B E L L A'!$G$25,'D A T I  _2_'!L10)</f>
        <v xml:space="preserve"> L’alunno, pertanto, ha raggiunto le competenze che gli consentono di</v>
      </c>
      <c r="Q10" s="171" t="b">
        <f>IF(D10="n",CONCATENATE('T A B E L L A'!$G$17,E10," ",C10,'T A B E L L A'!$D$17),IF(D10="m",CONCATENATE('T A B E L L A'!$G$17,E10," ",C10,'T A B E L L A'!$D$18),IF(D10="p",CONCATENATE('T A B E L L A'!$G$17,E10," ",C10,'T A B E L L A'!$D$19),IF(D10="t",CONCATENATE('T A B E L L A'!$G$17,E10," ",C10,'T A B E L L A'!$D$20)))))</f>
        <v>0</v>
      </c>
      <c r="R10" s="114">
        <f t="shared" ref="R10:R44" si="0">IF(D10="T",1,IF(D10="N",1,IF(D10="M",1,IF(D10="P",1,0))))</f>
        <v>0</v>
      </c>
      <c r="S10" s="114"/>
      <c r="T10" s="168"/>
      <c r="U10" s="168"/>
      <c r="V10" s="168"/>
      <c r="W10" s="172"/>
      <c r="X10" s="168"/>
      <c r="Y10" s="168"/>
    </row>
    <row r="11" spans="1:25" s="90" customFormat="1" ht="30" customHeight="1">
      <c r="A11" s="91"/>
      <c r="B11" s="169">
        <v>2</v>
      </c>
      <c r="C11" s="103" t="str">
        <f>IF(elenco!C9="","",elenco!C9)</f>
        <v>MAIELLARO Maria</v>
      </c>
      <c r="D11" s="62"/>
      <c r="E11" s="104" t="str">
        <f>IF(elenco!B9="","",elenco!B9)</f>
        <v>a</v>
      </c>
      <c r="F11" s="170"/>
      <c r="G11" s="170"/>
      <c r="H11" s="106" t="str">
        <f>IF(D11=10,'T A B E L L A'!$G$3,IF(D11=9,'T A B E L L A'!$G$4,IF(D11=8,'T A B E L L A'!$G$5,IF(D11=7,'T A B E L L A'!$G$6,IF(D11=6,'T A B E L L A'!$G$7,IF(D11=5,'T A B E L L A'!$G$8,IF(D11=4,'T A B E L L A'!$G$9,IF(D11=3,'T A B E L L A'!$G$10,IF(D11=2,'T A B E L L A'!$G$11,IF(D11=1,'T A B E L L A'!$G$11,""))))))))))</f>
        <v/>
      </c>
      <c r="I11" s="106" t="str">
        <f>IF(D11=10,'T A B E L L A'!$F$3,IF(D11=9,'T A B E L L A'!$F$4,IF(D11=8,'T A B E L L A'!$F$5,IF(D11=7,'T A B E L L A'!$F$6,IF(D11=6,'T A B E L L A'!$F$7,IF(D11=5,'T A B E L L A'!$F$8,IF(D11=4,'T A B E L L A'!$F$9,IF(D11=3,'T A B E L L A'!$F$10,IF(D11=2,'T A B E L L A'!$F$11,IF(D11=1,'T A B E L L A'!$F$11,""))))))))))</f>
        <v/>
      </c>
      <c r="J11" s="106" t="str">
        <f>IF(D11=10,'T A B E L L A'!$E$3,IF(D11=9,'T A B E L L A'!$E$4,IF(D11=8,'T A B E L L A'!$E$5,IF(D11=7,'T A B E L L A'!$E$6,IF(D11=6,'T A B E L L A'!$E$7,IF(D11=5,'T A B E L L A'!$E$8,IF(D11=4,'T A B E L L A'!$E$9,IF(D11=3,'T A B E L L A'!$E$10,IF(D11=2,'T A B E L L A'!$E$11,IF(D11=1,'T A B E L L A'!$E$11,""))))))))))</f>
        <v/>
      </c>
      <c r="K11" s="106" t="str">
        <f>IF(D11=10,'T A B E L L A'!$D$3,IF(D11=9,'T A B E L L A'!$D$4,IF(D11=8,'T A B E L L A'!$D$5,IF(D11=7,'T A B E L L A'!$D$6,IF(D11=6,'T A B E L L A'!$D$7,IF(D11=5,'T A B E L L A'!$D$8,IF(D11=4,'T A B E L L A'!$D$9,IF(D11=3,'T A B E L L A'!$D$10,IF(D11=2,'T A B E L L A'!$D$11,IF(D11=1,'T A B E L L A'!$D$11,""))))))))))</f>
        <v/>
      </c>
      <c r="L11" s="106" t="str">
        <f>IF(D11=10,'T A B E L L A'!$C$3,IF(D11=9,'T A B E L L A'!$C$4,IF(D11=8,'T A B E L L A'!$C$5,IF(D11=7,'T A B E L L A'!$C$6,IF(D11=6,'T A B E L L A'!$C$7,IF(D11=5,'T A B E L L A'!$C$8,IF(D11=4,'T A B E L L A'!$C$9,IF(D11=3,'T A B E L L A'!$C$10,IF(D11=2,'T A B E L L A'!$C$11,IF(D11=1,'T A B E L L A'!$C$11,""))))))))))</f>
        <v/>
      </c>
      <c r="M11" s="106" t="str">
        <f>IF(D11=10,'T A B E L L A'!$B$3,IF(D11=9,'T A B E L L A'!$B$4,IF(D11=8,'T A B E L L A'!$B$5,IF(D11=7,'T A B E L L A'!$B$6,IF(D11=6,'T A B E L L A'!$B$7,IF(D11=5,'T A B E L L A'!$B$8,IF(D11=4,'T A B E L L A'!$B$9,IF(D11=3,'T A B E L L A'!$B$10,IF(D11=2,'T A B E L L A'!$B$11,IF(D11=1,'T A B E L L A'!$B$11,""))))))))))</f>
        <v/>
      </c>
      <c r="N11" s="107" t="str">
        <f>IF(D11=10,'T A B E L L A'!$H$3,IF(D11=9,'T A B E L L A'!$H$4,IF(D11=8,'T A B E L L A'!$H$5,IF(D11=7,'T A B E L L A'!$H$6,IF(D11=6,'T A B E L L A'!$H$7,IF(D11=5,'T A B E L L A'!$H$8,IF(D11=4,'T A B E L L A'!$H$9,IF(D11=3,'T A B E L L A'!$H$10,IF(D11=2,'T A B E L L A'!$H$11,IF(D11=1,'T A B E L L A'!$H$11,""))))))))))</f>
        <v/>
      </c>
      <c r="O11" s="171" t="str">
        <f>CONCATENATE('T A B E L L A'!$G$17,'D A T I  _2_'!E11," ",'D A T I  _2_'!C11,'D A T I  _2_'!F11,E11,'T A B E L L A'!$G$18,'D A T I  _2_'!G11,'T A B E L L A'!$G$19,'D A T I  _2_'!J11,'T A B E L L A'!$G$20,'D A T I  _2_'!I11,'T A B E L L A'!$G$21,'D A T I  _2_'!H11,'T A B E L L A'!$G$22,'D A T I  _2_'!M11,'T A B E L L A'!$G$23,'D A T I  _2_'!K11)</f>
        <v>L'alunna MAIELLARO Mariaa nel gruppo classe, ha mostrato un comportamento e partecipa al dialogo educativo in maniera Ha evidenziato un impegno nello studio e un metodo di lavoro Ha dimostrato di possedere conoscenze e capacità di</v>
      </c>
      <c r="P11" s="171" t="str">
        <f>CONCATENATE('T A B E L L A'!$G$24,'D A T I  _2_'!E11,'T A B E L L A'!$G$25,'D A T I  _2_'!L11)</f>
        <v xml:space="preserve"> L’alunna, pertanto, ha raggiunto le competenze che gli consentono di</v>
      </c>
      <c r="Q11" s="171" t="b">
        <f>IF(D11="n",CONCATENATE('T A B E L L A'!$G$17,E11," ",C11,'T A B E L L A'!$D$17),IF(D11="m",CONCATENATE('T A B E L L A'!$G$17,E11," ",C11,'T A B E L L A'!$D$18),IF(D11="p",CONCATENATE('T A B E L L A'!$G$17,E11," ",C11,'T A B E L L A'!$D$19),IF(D11="t",CONCATENATE('T A B E L L A'!$G$17,E11," ",C11,'T A B E L L A'!$D$20)))))</f>
        <v>0</v>
      </c>
      <c r="R11" s="114">
        <f t="shared" si="0"/>
        <v>0</v>
      </c>
      <c r="S11" s="114"/>
      <c r="T11" s="168"/>
      <c r="U11" s="168"/>
      <c r="V11" s="168"/>
      <c r="W11" s="172"/>
      <c r="X11" s="168"/>
      <c r="Y11" s="168"/>
    </row>
    <row r="12" spans="1:25" s="90" customFormat="1" ht="30" customHeight="1">
      <c r="A12" s="91"/>
      <c r="B12" s="169">
        <v>3</v>
      </c>
      <c r="C12" s="103" t="str">
        <f>IF(elenco!C10="","",elenco!C10)</f>
        <v>PERNIOLA Maria Franca</v>
      </c>
      <c r="D12" s="62"/>
      <c r="E12" s="104" t="str">
        <f>IF(elenco!B10="","",elenco!B10)</f>
        <v>a</v>
      </c>
      <c r="F12" s="170"/>
      <c r="G12" s="170"/>
      <c r="H12" s="106" t="str">
        <f>IF(D12=10,'T A B E L L A'!$G$3,IF(D12=9,'T A B E L L A'!$G$4,IF(D12=8,'T A B E L L A'!$G$5,IF(D12=7,'T A B E L L A'!$G$6,IF(D12=6,'T A B E L L A'!$G$7,IF(D12=5,'T A B E L L A'!$G$8,IF(D12=4,'T A B E L L A'!$G$9,IF(D12=3,'T A B E L L A'!$G$10,IF(D12=2,'T A B E L L A'!$G$11,IF(D12=1,'T A B E L L A'!$G$11,""))))))))))</f>
        <v/>
      </c>
      <c r="I12" s="106" t="str">
        <f>IF(D12=10,'T A B E L L A'!$F$3,IF(D12=9,'T A B E L L A'!$F$4,IF(D12=8,'T A B E L L A'!$F$5,IF(D12=7,'T A B E L L A'!$F$6,IF(D12=6,'T A B E L L A'!$F$7,IF(D12=5,'T A B E L L A'!$F$8,IF(D12=4,'T A B E L L A'!$F$9,IF(D12=3,'T A B E L L A'!$F$10,IF(D12=2,'T A B E L L A'!$F$11,IF(D12=1,'T A B E L L A'!$F$11,""))))))))))</f>
        <v/>
      </c>
      <c r="J12" s="106" t="str">
        <f>IF(D12=10,'T A B E L L A'!$E$3,IF(D12=9,'T A B E L L A'!$E$4,IF(D12=8,'T A B E L L A'!$E$5,IF(D12=7,'T A B E L L A'!$E$6,IF(D12=6,'T A B E L L A'!$E$7,IF(D12=5,'T A B E L L A'!$E$8,IF(D12=4,'T A B E L L A'!$E$9,IF(D12=3,'T A B E L L A'!$E$10,IF(D12=2,'T A B E L L A'!$E$11,IF(D12=1,'T A B E L L A'!$E$11,""))))))))))</f>
        <v/>
      </c>
      <c r="K12" s="106" t="str">
        <f>IF(D12=10,'T A B E L L A'!$D$3,IF(D12=9,'T A B E L L A'!$D$4,IF(D12=8,'T A B E L L A'!$D$5,IF(D12=7,'T A B E L L A'!$D$6,IF(D12=6,'T A B E L L A'!$D$7,IF(D12=5,'T A B E L L A'!$D$8,IF(D12=4,'T A B E L L A'!$D$9,IF(D12=3,'T A B E L L A'!$D$10,IF(D12=2,'T A B E L L A'!$D$11,IF(D12=1,'T A B E L L A'!$D$11,""))))))))))</f>
        <v/>
      </c>
      <c r="L12" s="106" t="str">
        <f>IF(D12=10,'T A B E L L A'!$C$3,IF(D12=9,'T A B E L L A'!$C$4,IF(D12=8,'T A B E L L A'!$C$5,IF(D12=7,'T A B E L L A'!$C$6,IF(D12=6,'T A B E L L A'!$C$7,IF(D12=5,'T A B E L L A'!$C$8,IF(D12=4,'T A B E L L A'!$C$9,IF(D12=3,'T A B E L L A'!$C$10,IF(D12=2,'T A B E L L A'!$C$11,IF(D12=1,'T A B E L L A'!$C$11,""))))))))))</f>
        <v/>
      </c>
      <c r="M12" s="106" t="str">
        <f>IF(D12=10,'T A B E L L A'!$B$3,IF(D12=9,'T A B E L L A'!$B$4,IF(D12=8,'T A B E L L A'!$B$5,IF(D12=7,'T A B E L L A'!$B$6,IF(D12=6,'T A B E L L A'!$B$7,IF(D12=5,'T A B E L L A'!$B$8,IF(D12=4,'T A B E L L A'!$B$9,IF(D12=3,'T A B E L L A'!$B$10,IF(D12=2,'T A B E L L A'!$B$11,IF(D12=1,'T A B E L L A'!$B$11,""))))))))))</f>
        <v/>
      </c>
      <c r="N12" s="107" t="str">
        <f>IF(D12=10,'T A B E L L A'!$H$3,IF(D12=9,'T A B E L L A'!$H$4,IF(D12=8,'T A B E L L A'!$H$5,IF(D12=7,'T A B E L L A'!$H$6,IF(D12=6,'T A B E L L A'!$H$7,IF(D12=5,'T A B E L L A'!$H$8,IF(D12=4,'T A B E L L A'!$H$9,IF(D12=3,'T A B E L L A'!$H$10,IF(D12=2,'T A B E L L A'!$H$11,IF(D12=1,'T A B E L L A'!$H$11,""))))))))))</f>
        <v/>
      </c>
      <c r="O12" s="171" t="str">
        <f>CONCATENATE('T A B E L L A'!$G$17,'D A T I  _2_'!E12," ",'D A T I  _2_'!C12,'D A T I  _2_'!F12,E12,'T A B E L L A'!$G$18,'D A T I  _2_'!G12,'T A B E L L A'!$G$19,'D A T I  _2_'!J12,'T A B E L L A'!$G$20,'D A T I  _2_'!I12,'T A B E L L A'!$G$21,'D A T I  _2_'!H12,'T A B E L L A'!$G$22,'D A T I  _2_'!M12,'T A B E L L A'!$G$23,'D A T I  _2_'!K12)</f>
        <v>L'alunna PERNIOLA Maria Francaa nel gruppo classe, ha mostrato un comportamento e partecipa al dialogo educativo in maniera Ha evidenziato un impegno nello studio e un metodo di lavoro Ha dimostrato di possedere conoscenze e capacità di</v>
      </c>
      <c r="P12" s="171" t="str">
        <f>CONCATENATE('T A B E L L A'!$G$24,'D A T I  _2_'!E12,'T A B E L L A'!$G$25,'D A T I  _2_'!L12)</f>
        <v xml:space="preserve"> L’alunna, pertanto, ha raggiunto le competenze che gli consentono di</v>
      </c>
      <c r="Q12" s="171" t="b">
        <f>IF(D12="n",CONCATENATE('T A B E L L A'!$G$17,E12," ",C12,'T A B E L L A'!$D$17),IF(D12="m",CONCATENATE('T A B E L L A'!$G$17,E12," ",C12,'T A B E L L A'!$D$18),IF(D12="p",CONCATENATE('T A B E L L A'!$G$17,E12," ",C12,'T A B E L L A'!$D$19),IF(D12="t",CONCATENATE('T A B E L L A'!$G$17,E12," ",C12,'T A B E L L A'!$D$20)))))</f>
        <v>0</v>
      </c>
      <c r="R12" s="114">
        <f t="shared" si="0"/>
        <v>0</v>
      </c>
      <c r="S12" s="114"/>
      <c r="T12" s="168"/>
      <c r="U12" s="168"/>
      <c r="V12" s="168"/>
      <c r="W12" s="172"/>
      <c r="X12" s="168"/>
      <c r="Y12" s="168"/>
    </row>
    <row r="13" spans="1:25" s="90" customFormat="1" ht="30" customHeight="1">
      <c r="A13" s="91"/>
      <c r="B13" s="169">
        <v>4</v>
      </c>
      <c r="C13" s="103" t="str">
        <f>IF(elenco!C11="","",elenco!C11)</f>
        <v/>
      </c>
      <c r="D13" s="62"/>
      <c r="E13" s="104" t="str">
        <f>IF(elenco!B11="","",elenco!B11)</f>
        <v/>
      </c>
      <c r="F13" s="170"/>
      <c r="G13" s="170"/>
      <c r="H13" s="106" t="str">
        <f>IF(D13=10,'T A B E L L A'!$G$3,IF(D13=9,'T A B E L L A'!$G$4,IF(D13=8,'T A B E L L A'!$G$5,IF(D13=7,'T A B E L L A'!$G$6,IF(D13=6,'T A B E L L A'!$G$7,IF(D13=5,'T A B E L L A'!$G$8,IF(D13=4,'T A B E L L A'!$G$9,IF(D13=3,'T A B E L L A'!$G$10,IF(D13=2,'T A B E L L A'!$G$11,IF(D13=1,'T A B E L L A'!$G$11,""))))))))))</f>
        <v/>
      </c>
      <c r="I13" s="106" t="str">
        <f>IF(D13=10,'T A B E L L A'!$F$3,IF(D13=9,'T A B E L L A'!$F$4,IF(D13=8,'T A B E L L A'!$F$5,IF(D13=7,'T A B E L L A'!$F$6,IF(D13=6,'T A B E L L A'!$F$7,IF(D13=5,'T A B E L L A'!$F$8,IF(D13=4,'T A B E L L A'!$F$9,IF(D13=3,'T A B E L L A'!$F$10,IF(D13=2,'T A B E L L A'!$F$11,IF(D13=1,'T A B E L L A'!$F$11,""))))))))))</f>
        <v/>
      </c>
      <c r="J13" s="106" t="str">
        <f>IF(D13=10,'T A B E L L A'!$E$3,IF(D13=9,'T A B E L L A'!$E$4,IF(D13=8,'T A B E L L A'!$E$5,IF(D13=7,'T A B E L L A'!$E$6,IF(D13=6,'T A B E L L A'!$E$7,IF(D13=5,'T A B E L L A'!$E$8,IF(D13=4,'T A B E L L A'!$E$9,IF(D13=3,'T A B E L L A'!$E$10,IF(D13=2,'T A B E L L A'!$E$11,IF(D13=1,'T A B E L L A'!$E$11,""))))))))))</f>
        <v/>
      </c>
      <c r="K13" s="106" t="str">
        <f>IF(D13=10,'T A B E L L A'!$D$3,IF(D13=9,'T A B E L L A'!$D$4,IF(D13=8,'T A B E L L A'!$D$5,IF(D13=7,'T A B E L L A'!$D$6,IF(D13=6,'T A B E L L A'!$D$7,IF(D13=5,'T A B E L L A'!$D$8,IF(D13=4,'T A B E L L A'!$D$9,IF(D13=3,'T A B E L L A'!$D$10,IF(D13=2,'T A B E L L A'!$D$11,IF(D13=1,'T A B E L L A'!$D$11,""))))))))))</f>
        <v/>
      </c>
      <c r="L13" s="106" t="str">
        <f>IF(D13=10,'T A B E L L A'!$C$3,IF(D13=9,'T A B E L L A'!$C$4,IF(D13=8,'T A B E L L A'!$C$5,IF(D13=7,'T A B E L L A'!$C$6,IF(D13=6,'T A B E L L A'!$C$7,IF(D13=5,'T A B E L L A'!$C$8,IF(D13=4,'T A B E L L A'!$C$9,IF(D13=3,'T A B E L L A'!$C$10,IF(D13=2,'T A B E L L A'!$C$11,IF(D13=1,'T A B E L L A'!$C$11,""))))))))))</f>
        <v/>
      </c>
      <c r="M13" s="106" t="str">
        <f>IF(D13=10,'T A B E L L A'!$B$3,IF(D13=9,'T A B E L L A'!$B$4,IF(D13=8,'T A B E L L A'!$B$5,IF(D13=7,'T A B E L L A'!$B$6,IF(D13=6,'T A B E L L A'!$B$7,IF(D13=5,'T A B E L L A'!$B$8,IF(D13=4,'T A B E L L A'!$B$9,IF(D13=3,'T A B E L L A'!$B$10,IF(D13=2,'T A B E L L A'!$B$11,IF(D13=1,'T A B E L L A'!$B$11,""))))))))))</f>
        <v/>
      </c>
      <c r="N13" s="107" t="str">
        <f>IF(D13=10,'T A B E L L A'!$H$3,IF(D13=9,'T A B E L L A'!$H$4,IF(D13=8,'T A B E L L A'!$H$5,IF(D13=7,'T A B E L L A'!$H$6,IF(D13=6,'T A B E L L A'!$H$7,IF(D13=5,'T A B E L L A'!$H$8,IF(D13=4,'T A B E L L A'!$H$9,IF(D13=3,'T A B E L L A'!$H$10,IF(D13=2,'T A B E L L A'!$H$11,IF(D13=1,'T A B E L L A'!$H$11,""))))))))))</f>
        <v/>
      </c>
      <c r="O13" s="171" t="str">
        <f>CONCATENATE('T A B E L L A'!$G$17,'D A T I  _2_'!E13," ",'D A T I  _2_'!C13,'D A T I  _2_'!F13,E13,'T A B E L L A'!$G$18,'D A T I  _2_'!G13,'T A B E L L A'!$G$19,'D A T I  _2_'!J13,'T A B E L L A'!$G$20,'D A T I  _2_'!I13,'T A B E L L A'!$G$21,'D A T I  _2_'!H13,'T A B E L L A'!$G$22,'D A T I  _2_'!M13,'T A B E L L A'!$G$23,'D A T I  _2_'!K13)</f>
        <v>L'alunn  nel gruppo classe, ha mostrato un comportamento e partecipa al dialogo educativo in maniera Ha evidenziato un impegno nello studio e un metodo di lavoro Ha dimostrato di possedere conoscenze e capacità di</v>
      </c>
      <c r="P13" s="171" t="str">
        <f>CONCATENATE('T A B E L L A'!$G$24,'D A T I  _2_'!E13,'T A B E L L A'!$G$25,'D A T I  _2_'!L13)</f>
        <v xml:space="preserve"> L’alunn, pertanto, ha raggiunto le competenze che gli consentono di</v>
      </c>
      <c r="Q13" s="171" t="b">
        <f>IF(D13="n",CONCATENATE('T A B E L L A'!$G$17,E13," ",C13,'T A B E L L A'!$D$17),IF(D13="m",CONCATENATE('T A B E L L A'!$G$17,E13," ",C13,'T A B E L L A'!$D$18),IF(D13="p",CONCATENATE('T A B E L L A'!$G$17,E13," ",C13,'T A B E L L A'!$D$19),IF(D13="t",CONCATENATE('T A B E L L A'!$G$17,E13," ",C13,'T A B E L L A'!$D$20)))))</f>
        <v>0</v>
      </c>
      <c r="R13" s="114">
        <f t="shared" si="0"/>
        <v>0</v>
      </c>
      <c r="S13" s="114"/>
      <c r="T13" s="168"/>
      <c r="U13" s="168"/>
      <c r="V13" s="168"/>
      <c r="W13" s="172"/>
      <c r="X13" s="168"/>
      <c r="Y13" s="168"/>
    </row>
    <row r="14" spans="1:25" s="90" customFormat="1" ht="30" customHeight="1">
      <c r="A14" s="91"/>
      <c r="B14" s="169">
        <v>5</v>
      </c>
      <c r="C14" s="103" t="str">
        <f>IF(elenco!C12="","",elenco!C12)</f>
        <v/>
      </c>
      <c r="D14" s="62"/>
      <c r="E14" s="104" t="str">
        <f>IF(elenco!B12="","",elenco!B12)</f>
        <v/>
      </c>
      <c r="F14" s="170"/>
      <c r="G14" s="170"/>
      <c r="H14" s="106" t="str">
        <f>IF(D14=10,'T A B E L L A'!$G$3,IF(D14=9,'T A B E L L A'!$G$4,IF(D14=8,'T A B E L L A'!$G$5,IF(D14=7,'T A B E L L A'!$G$6,IF(D14=6,'T A B E L L A'!$G$7,IF(D14=5,'T A B E L L A'!$G$8,IF(D14=4,'T A B E L L A'!$G$9,IF(D14=3,'T A B E L L A'!$G$10,IF(D14=2,'T A B E L L A'!$G$11,IF(D14=1,'T A B E L L A'!$G$11,""))))))))))</f>
        <v/>
      </c>
      <c r="I14" s="106" t="str">
        <f>IF(D14=10,'T A B E L L A'!$F$3,IF(D14=9,'T A B E L L A'!$F$4,IF(D14=8,'T A B E L L A'!$F$5,IF(D14=7,'T A B E L L A'!$F$6,IF(D14=6,'T A B E L L A'!$F$7,IF(D14=5,'T A B E L L A'!$F$8,IF(D14=4,'T A B E L L A'!$F$9,IF(D14=3,'T A B E L L A'!$F$10,IF(D14=2,'T A B E L L A'!$F$11,IF(D14=1,'T A B E L L A'!$F$11,""))))))))))</f>
        <v/>
      </c>
      <c r="J14" s="106" t="str">
        <f>IF(D14=10,'T A B E L L A'!$E$3,IF(D14=9,'T A B E L L A'!$E$4,IF(D14=8,'T A B E L L A'!$E$5,IF(D14=7,'T A B E L L A'!$E$6,IF(D14=6,'T A B E L L A'!$E$7,IF(D14=5,'T A B E L L A'!$E$8,IF(D14=4,'T A B E L L A'!$E$9,IF(D14=3,'T A B E L L A'!$E$10,IF(D14=2,'T A B E L L A'!$E$11,IF(D14=1,'T A B E L L A'!$E$11,""))))))))))</f>
        <v/>
      </c>
      <c r="K14" s="106" t="str">
        <f>IF(D14=10,'T A B E L L A'!$D$3,IF(D14=9,'T A B E L L A'!$D$4,IF(D14=8,'T A B E L L A'!$D$5,IF(D14=7,'T A B E L L A'!$D$6,IF(D14=6,'T A B E L L A'!$D$7,IF(D14=5,'T A B E L L A'!$D$8,IF(D14=4,'T A B E L L A'!$D$9,IF(D14=3,'T A B E L L A'!$D$10,IF(D14=2,'T A B E L L A'!$D$11,IF(D14=1,'T A B E L L A'!$D$11,""))))))))))</f>
        <v/>
      </c>
      <c r="L14" s="106" t="str">
        <f>IF(D14=10,'T A B E L L A'!$C$3,IF(D14=9,'T A B E L L A'!$C$4,IF(D14=8,'T A B E L L A'!$C$5,IF(D14=7,'T A B E L L A'!$C$6,IF(D14=6,'T A B E L L A'!$C$7,IF(D14=5,'T A B E L L A'!$C$8,IF(D14=4,'T A B E L L A'!$C$9,IF(D14=3,'T A B E L L A'!$C$10,IF(D14=2,'T A B E L L A'!$C$11,IF(D14=1,'T A B E L L A'!$C$11,""))))))))))</f>
        <v/>
      </c>
      <c r="M14" s="106" t="str">
        <f>IF(D14=10,'T A B E L L A'!$B$3,IF(D14=9,'T A B E L L A'!$B$4,IF(D14=8,'T A B E L L A'!$B$5,IF(D14=7,'T A B E L L A'!$B$6,IF(D14=6,'T A B E L L A'!$B$7,IF(D14=5,'T A B E L L A'!$B$8,IF(D14=4,'T A B E L L A'!$B$9,IF(D14=3,'T A B E L L A'!$B$10,IF(D14=2,'T A B E L L A'!$B$11,IF(D14=1,'T A B E L L A'!$B$11,""))))))))))</f>
        <v/>
      </c>
      <c r="N14" s="107" t="str">
        <f>IF(D14=10,'T A B E L L A'!$H$3,IF(D14=9,'T A B E L L A'!$H$4,IF(D14=8,'T A B E L L A'!$H$5,IF(D14=7,'T A B E L L A'!$H$6,IF(D14=6,'T A B E L L A'!$H$7,IF(D14=5,'T A B E L L A'!$H$8,IF(D14=4,'T A B E L L A'!$H$9,IF(D14=3,'T A B E L L A'!$H$10,IF(D14=2,'T A B E L L A'!$H$11,IF(D14=1,'T A B E L L A'!$H$11,""))))))))))</f>
        <v/>
      </c>
      <c r="O14" s="171" t="str">
        <f>CONCATENATE('T A B E L L A'!$G$17,'D A T I  _2_'!E14," ",'D A T I  _2_'!C14,'D A T I  _2_'!F14,E14,'T A B E L L A'!$G$18,'D A T I  _2_'!G14,'T A B E L L A'!$G$19,'D A T I  _2_'!J14,'T A B E L L A'!$G$20,'D A T I  _2_'!I14,'T A B E L L A'!$G$21,'D A T I  _2_'!H14,'T A B E L L A'!$G$22,'D A T I  _2_'!M14,'T A B E L L A'!$G$23,'D A T I  _2_'!K14)</f>
        <v>L'alunn  nel gruppo classe, ha mostrato un comportamento e partecipa al dialogo educativo in maniera Ha evidenziato un impegno nello studio e un metodo di lavoro Ha dimostrato di possedere conoscenze e capacità di</v>
      </c>
      <c r="P14" s="171" t="str">
        <f>CONCATENATE('T A B E L L A'!$G$24,'D A T I  _2_'!E14,'T A B E L L A'!$G$25,'D A T I  _2_'!L14)</f>
        <v xml:space="preserve"> L’alunn, pertanto, ha raggiunto le competenze che gli consentono di</v>
      </c>
      <c r="Q14" s="171" t="b">
        <f>IF(D14="n",CONCATENATE('T A B E L L A'!$G$17,E14," ",C14,'T A B E L L A'!$D$17),IF(D14="m",CONCATENATE('T A B E L L A'!$G$17,E14," ",C14,'T A B E L L A'!$D$18),IF(D14="p",CONCATENATE('T A B E L L A'!$G$17,E14," ",C14,'T A B E L L A'!$D$19),IF(D14="t",CONCATENATE('T A B E L L A'!$G$17,E14," ",C14,'T A B E L L A'!$D$20)))))</f>
        <v>0</v>
      </c>
      <c r="R14" s="114">
        <f t="shared" si="0"/>
        <v>0</v>
      </c>
      <c r="S14" s="114"/>
      <c r="T14" s="168"/>
      <c r="U14" s="168"/>
      <c r="V14" s="168"/>
      <c r="W14" s="172"/>
      <c r="X14" s="168"/>
      <c r="Y14" s="168"/>
    </row>
    <row r="15" spans="1:25" s="90" customFormat="1" ht="30" customHeight="1">
      <c r="A15" s="91"/>
      <c r="B15" s="169">
        <v>6</v>
      </c>
      <c r="C15" s="103" t="str">
        <f>IF(elenco!C13="","",elenco!C13)</f>
        <v/>
      </c>
      <c r="D15" s="62"/>
      <c r="E15" s="104" t="str">
        <f>IF(elenco!B13="","",elenco!B13)</f>
        <v/>
      </c>
      <c r="F15" s="170"/>
      <c r="G15" s="170"/>
      <c r="H15" s="106" t="str">
        <f>IF(D15=10,'T A B E L L A'!$G$3,IF(D15=9,'T A B E L L A'!$G$4,IF(D15=8,'T A B E L L A'!$G$5,IF(D15=7,'T A B E L L A'!$G$6,IF(D15=6,'T A B E L L A'!$G$7,IF(D15=5,'T A B E L L A'!$G$8,IF(D15=4,'T A B E L L A'!$G$9,IF(D15=3,'T A B E L L A'!$G$10,IF(D15=2,'T A B E L L A'!$G$11,IF(D15=1,'T A B E L L A'!$G$11,""))))))))))</f>
        <v/>
      </c>
      <c r="I15" s="106" t="str">
        <f>IF(D15=10,'T A B E L L A'!$F$3,IF(D15=9,'T A B E L L A'!$F$4,IF(D15=8,'T A B E L L A'!$F$5,IF(D15=7,'T A B E L L A'!$F$6,IF(D15=6,'T A B E L L A'!$F$7,IF(D15=5,'T A B E L L A'!$F$8,IF(D15=4,'T A B E L L A'!$F$9,IF(D15=3,'T A B E L L A'!$F$10,IF(D15=2,'T A B E L L A'!$F$11,IF(D15=1,'T A B E L L A'!$F$11,""))))))))))</f>
        <v/>
      </c>
      <c r="J15" s="106" t="str">
        <f>IF(D15=10,'T A B E L L A'!$E$3,IF(D15=9,'T A B E L L A'!$E$4,IF(D15=8,'T A B E L L A'!$E$5,IF(D15=7,'T A B E L L A'!$E$6,IF(D15=6,'T A B E L L A'!$E$7,IF(D15=5,'T A B E L L A'!$E$8,IF(D15=4,'T A B E L L A'!$E$9,IF(D15=3,'T A B E L L A'!$E$10,IF(D15=2,'T A B E L L A'!$E$11,IF(D15=1,'T A B E L L A'!$E$11,""))))))))))</f>
        <v/>
      </c>
      <c r="K15" s="106" t="str">
        <f>IF(D15=10,'T A B E L L A'!$D$3,IF(D15=9,'T A B E L L A'!$D$4,IF(D15=8,'T A B E L L A'!$D$5,IF(D15=7,'T A B E L L A'!$D$6,IF(D15=6,'T A B E L L A'!$D$7,IF(D15=5,'T A B E L L A'!$D$8,IF(D15=4,'T A B E L L A'!$D$9,IF(D15=3,'T A B E L L A'!$D$10,IF(D15=2,'T A B E L L A'!$D$11,IF(D15=1,'T A B E L L A'!$D$11,""))))))))))</f>
        <v/>
      </c>
      <c r="L15" s="106" t="str">
        <f>IF(D15=10,'T A B E L L A'!$C$3,IF(D15=9,'T A B E L L A'!$C$4,IF(D15=8,'T A B E L L A'!$C$5,IF(D15=7,'T A B E L L A'!$C$6,IF(D15=6,'T A B E L L A'!$C$7,IF(D15=5,'T A B E L L A'!$C$8,IF(D15=4,'T A B E L L A'!$C$9,IF(D15=3,'T A B E L L A'!$C$10,IF(D15=2,'T A B E L L A'!$C$11,IF(D15=1,'T A B E L L A'!$C$11,""))))))))))</f>
        <v/>
      </c>
      <c r="M15" s="106" t="str">
        <f>IF(D15=10,'T A B E L L A'!$B$3,IF(D15=9,'T A B E L L A'!$B$4,IF(D15=8,'T A B E L L A'!$B$5,IF(D15=7,'T A B E L L A'!$B$6,IF(D15=6,'T A B E L L A'!$B$7,IF(D15=5,'T A B E L L A'!$B$8,IF(D15=4,'T A B E L L A'!$B$9,IF(D15=3,'T A B E L L A'!$B$10,IF(D15=2,'T A B E L L A'!$B$11,IF(D15=1,'T A B E L L A'!$B$11,""))))))))))</f>
        <v/>
      </c>
      <c r="N15" s="107" t="str">
        <f>IF(D15=10,'T A B E L L A'!$H$3,IF(D15=9,'T A B E L L A'!$H$4,IF(D15=8,'T A B E L L A'!$H$5,IF(D15=7,'T A B E L L A'!$H$6,IF(D15=6,'T A B E L L A'!$H$7,IF(D15=5,'T A B E L L A'!$H$8,IF(D15=4,'T A B E L L A'!$H$9,IF(D15=3,'T A B E L L A'!$H$10,IF(D15=2,'T A B E L L A'!$H$11,IF(D15=1,'T A B E L L A'!$H$11,""))))))))))</f>
        <v/>
      </c>
      <c r="O15" s="171" t="str">
        <f>CONCATENATE('T A B E L L A'!$G$17,'D A T I  _2_'!E15," ",'D A T I  _2_'!C15,'D A T I  _2_'!F15,E15,'T A B E L L A'!$G$18,'D A T I  _2_'!G15,'T A B E L L A'!$G$19,'D A T I  _2_'!J15,'T A B E L L A'!$G$20,'D A T I  _2_'!I15,'T A B E L L A'!$G$21,'D A T I  _2_'!H15,'T A B E L L A'!$G$22,'D A T I  _2_'!M15,'T A B E L L A'!$G$23,'D A T I  _2_'!K15)</f>
        <v>L'alunn  nel gruppo classe, ha mostrato un comportamento e partecipa al dialogo educativo in maniera Ha evidenziato un impegno nello studio e un metodo di lavoro Ha dimostrato di possedere conoscenze e capacità di</v>
      </c>
      <c r="P15" s="171" t="str">
        <f>CONCATENATE('T A B E L L A'!$G$24,'D A T I  _2_'!E15,'T A B E L L A'!$G$25,'D A T I  _2_'!L15)</f>
        <v xml:space="preserve"> L’alunn, pertanto, ha raggiunto le competenze che gli consentono di</v>
      </c>
      <c r="Q15" s="171" t="b">
        <f>IF(D15="n",CONCATENATE('T A B E L L A'!$G$17,E15," ",C15,'T A B E L L A'!$D$17),IF(D15="m",CONCATENATE('T A B E L L A'!$G$17,E15," ",C15,'T A B E L L A'!$D$18),IF(D15="p",CONCATENATE('T A B E L L A'!$G$17,E15," ",C15,'T A B E L L A'!$D$19),IF(D15="t",CONCATENATE('T A B E L L A'!$G$17,E15," ",C15,'T A B E L L A'!$D$20)))))</f>
        <v>0</v>
      </c>
      <c r="R15" s="114">
        <f t="shared" si="0"/>
        <v>0</v>
      </c>
      <c r="S15" s="114"/>
      <c r="T15" s="168"/>
      <c r="U15" s="168"/>
      <c r="V15" s="168"/>
      <c r="W15" s="172"/>
      <c r="X15" s="168"/>
      <c r="Y15" s="168"/>
    </row>
    <row r="16" spans="1:25" s="90" customFormat="1" ht="30" customHeight="1">
      <c r="A16" s="91"/>
      <c r="B16" s="169">
        <v>7</v>
      </c>
      <c r="C16" s="103" t="str">
        <f>IF(elenco!C14="","",elenco!C14)</f>
        <v/>
      </c>
      <c r="D16" s="62"/>
      <c r="E16" s="104" t="str">
        <f>IF(elenco!B14="","",elenco!B14)</f>
        <v/>
      </c>
      <c r="F16" s="170"/>
      <c r="G16" s="170"/>
      <c r="H16" s="106" t="str">
        <f>IF(D16=10,'T A B E L L A'!$G$3,IF(D16=9,'T A B E L L A'!$G$4,IF(D16=8,'T A B E L L A'!$G$5,IF(D16=7,'T A B E L L A'!$G$6,IF(D16=6,'T A B E L L A'!$G$7,IF(D16=5,'T A B E L L A'!$G$8,IF(D16=4,'T A B E L L A'!$G$9,IF(D16=3,'T A B E L L A'!$G$10,IF(D16=2,'T A B E L L A'!$G$11,IF(D16=1,'T A B E L L A'!$G$11,""))))))))))</f>
        <v/>
      </c>
      <c r="I16" s="106" t="str">
        <f>IF(D16=10,'T A B E L L A'!$F$3,IF(D16=9,'T A B E L L A'!$F$4,IF(D16=8,'T A B E L L A'!$F$5,IF(D16=7,'T A B E L L A'!$F$6,IF(D16=6,'T A B E L L A'!$F$7,IF(D16=5,'T A B E L L A'!$F$8,IF(D16=4,'T A B E L L A'!$F$9,IF(D16=3,'T A B E L L A'!$F$10,IF(D16=2,'T A B E L L A'!$F$11,IF(D16=1,'T A B E L L A'!$F$11,""))))))))))</f>
        <v/>
      </c>
      <c r="J16" s="106" t="str">
        <f>IF(D16=10,'T A B E L L A'!$E$3,IF(D16=9,'T A B E L L A'!$E$4,IF(D16=8,'T A B E L L A'!$E$5,IF(D16=7,'T A B E L L A'!$E$6,IF(D16=6,'T A B E L L A'!$E$7,IF(D16=5,'T A B E L L A'!$E$8,IF(D16=4,'T A B E L L A'!$E$9,IF(D16=3,'T A B E L L A'!$E$10,IF(D16=2,'T A B E L L A'!$E$11,IF(D16=1,'T A B E L L A'!$E$11,""))))))))))</f>
        <v/>
      </c>
      <c r="K16" s="106" t="str">
        <f>IF(D16=10,'T A B E L L A'!$D$3,IF(D16=9,'T A B E L L A'!$D$4,IF(D16=8,'T A B E L L A'!$D$5,IF(D16=7,'T A B E L L A'!$D$6,IF(D16=6,'T A B E L L A'!$D$7,IF(D16=5,'T A B E L L A'!$D$8,IF(D16=4,'T A B E L L A'!$D$9,IF(D16=3,'T A B E L L A'!$D$10,IF(D16=2,'T A B E L L A'!$D$11,IF(D16=1,'T A B E L L A'!$D$11,""))))))))))</f>
        <v/>
      </c>
      <c r="L16" s="106" t="str">
        <f>IF(D16=10,'T A B E L L A'!$C$3,IF(D16=9,'T A B E L L A'!$C$4,IF(D16=8,'T A B E L L A'!$C$5,IF(D16=7,'T A B E L L A'!$C$6,IF(D16=6,'T A B E L L A'!$C$7,IF(D16=5,'T A B E L L A'!$C$8,IF(D16=4,'T A B E L L A'!$C$9,IF(D16=3,'T A B E L L A'!$C$10,IF(D16=2,'T A B E L L A'!$C$11,IF(D16=1,'T A B E L L A'!$C$11,""))))))))))</f>
        <v/>
      </c>
      <c r="M16" s="106" t="str">
        <f>IF(D16=10,'T A B E L L A'!$B$3,IF(D16=9,'T A B E L L A'!$B$4,IF(D16=8,'T A B E L L A'!$B$5,IF(D16=7,'T A B E L L A'!$B$6,IF(D16=6,'T A B E L L A'!$B$7,IF(D16=5,'T A B E L L A'!$B$8,IF(D16=4,'T A B E L L A'!$B$9,IF(D16=3,'T A B E L L A'!$B$10,IF(D16=2,'T A B E L L A'!$B$11,IF(D16=1,'T A B E L L A'!$B$11,""))))))))))</f>
        <v/>
      </c>
      <c r="N16" s="107" t="str">
        <f>IF(D16=10,'T A B E L L A'!$H$3,IF(D16=9,'T A B E L L A'!$H$4,IF(D16=8,'T A B E L L A'!$H$5,IF(D16=7,'T A B E L L A'!$H$6,IF(D16=6,'T A B E L L A'!$H$7,IF(D16=5,'T A B E L L A'!$H$8,IF(D16=4,'T A B E L L A'!$H$9,IF(D16=3,'T A B E L L A'!$H$10,IF(D16=2,'T A B E L L A'!$H$11,IF(D16=1,'T A B E L L A'!$H$11,""))))))))))</f>
        <v/>
      </c>
      <c r="O16" s="171" t="str">
        <f>CONCATENATE('T A B E L L A'!$G$17,'D A T I  _2_'!E16," ",'D A T I  _2_'!C16,'D A T I  _2_'!F16,E16,'T A B E L L A'!$G$18,'D A T I  _2_'!G16,'T A B E L L A'!$G$19,'D A T I  _2_'!J16,'T A B E L L A'!$G$20,'D A T I  _2_'!I16,'T A B E L L A'!$G$21,'D A T I  _2_'!H16,'T A B E L L A'!$G$22,'D A T I  _2_'!M16,'T A B E L L A'!$G$23,'D A T I  _2_'!K16)</f>
        <v>L'alunn  nel gruppo classe, ha mostrato un comportamento e partecipa al dialogo educativo in maniera Ha evidenziato un impegno nello studio e un metodo di lavoro Ha dimostrato di possedere conoscenze e capacità di</v>
      </c>
      <c r="P16" s="171" t="str">
        <f>CONCATENATE('T A B E L L A'!$G$24,'D A T I  _2_'!E16,'T A B E L L A'!$G$25,'D A T I  _2_'!L16)</f>
        <v xml:space="preserve"> L’alunn, pertanto, ha raggiunto le competenze che gli consentono di</v>
      </c>
      <c r="Q16" s="171" t="b">
        <f>IF(D16="n",CONCATENATE('T A B E L L A'!$G$17,E16," ",C16,'T A B E L L A'!$D$17),IF(D16="m",CONCATENATE('T A B E L L A'!$G$17,E16," ",C16,'T A B E L L A'!$D$18),IF(D16="p",CONCATENATE('T A B E L L A'!$G$17,E16," ",C16,'T A B E L L A'!$D$19),IF(D16="t",CONCATENATE('T A B E L L A'!$G$17,E16," ",C16,'T A B E L L A'!$D$20)))))</f>
        <v>0</v>
      </c>
      <c r="R16" s="114">
        <f t="shared" si="0"/>
        <v>0</v>
      </c>
      <c r="S16" s="114"/>
      <c r="T16" s="168"/>
      <c r="U16" s="168"/>
      <c r="V16" s="168"/>
      <c r="W16" s="172"/>
      <c r="X16" s="168"/>
      <c r="Y16" s="168"/>
    </row>
    <row r="17" spans="1:25" s="90" customFormat="1" ht="30" customHeight="1">
      <c r="A17" s="91"/>
      <c r="B17" s="169">
        <v>8</v>
      </c>
      <c r="C17" s="103" t="str">
        <f>IF(elenco!C15="","",elenco!C15)</f>
        <v/>
      </c>
      <c r="D17" s="62"/>
      <c r="E17" s="104" t="str">
        <f>IF(elenco!B15="","",elenco!B15)</f>
        <v/>
      </c>
      <c r="F17" s="170"/>
      <c r="G17" s="170"/>
      <c r="H17" s="106" t="str">
        <f>IF(D17=10,'T A B E L L A'!$G$3,IF(D17=9,'T A B E L L A'!$G$4,IF(D17=8,'T A B E L L A'!$G$5,IF(D17=7,'T A B E L L A'!$G$6,IF(D17=6,'T A B E L L A'!$G$7,IF(D17=5,'T A B E L L A'!$G$8,IF(D17=4,'T A B E L L A'!$G$9,IF(D17=3,'T A B E L L A'!$G$10,IF(D17=2,'T A B E L L A'!$G$11,IF(D17=1,'T A B E L L A'!$G$11,""))))))))))</f>
        <v/>
      </c>
      <c r="I17" s="106" t="str">
        <f>IF(D17=10,'T A B E L L A'!$F$3,IF(D17=9,'T A B E L L A'!$F$4,IF(D17=8,'T A B E L L A'!$F$5,IF(D17=7,'T A B E L L A'!$F$6,IF(D17=6,'T A B E L L A'!$F$7,IF(D17=5,'T A B E L L A'!$F$8,IF(D17=4,'T A B E L L A'!$F$9,IF(D17=3,'T A B E L L A'!$F$10,IF(D17=2,'T A B E L L A'!$F$11,IF(D17=1,'T A B E L L A'!$F$11,""))))))))))</f>
        <v/>
      </c>
      <c r="J17" s="106" t="str">
        <f>IF(D17=10,'T A B E L L A'!$E$3,IF(D17=9,'T A B E L L A'!$E$4,IF(D17=8,'T A B E L L A'!$E$5,IF(D17=7,'T A B E L L A'!$E$6,IF(D17=6,'T A B E L L A'!$E$7,IF(D17=5,'T A B E L L A'!$E$8,IF(D17=4,'T A B E L L A'!$E$9,IF(D17=3,'T A B E L L A'!$E$10,IF(D17=2,'T A B E L L A'!$E$11,IF(D17=1,'T A B E L L A'!$E$11,""))))))))))</f>
        <v/>
      </c>
      <c r="K17" s="106" t="str">
        <f>IF(D17=10,'T A B E L L A'!$D$3,IF(D17=9,'T A B E L L A'!$D$4,IF(D17=8,'T A B E L L A'!$D$5,IF(D17=7,'T A B E L L A'!$D$6,IF(D17=6,'T A B E L L A'!$D$7,IF(D17=5,'T A B E L L A'!$D$8,IF(D17=4,'T A B E L L A'!$D$9,IF(D17=3,'T A B E L L A'!$D$10,IF(D17=2,'T A B E L L A'!$D$11,IF(D17=1,'T A B E L L A'!$D$11,""))))))))))</f>
        <v/>
      </c>
      <c r="L17" s="106" t="str">
        <f>IF(D17=10,'T A B E L L A'!$C$3,IF(D17=9,'T A B E L L A'!$C$4,IF(D17=8,'T A B E L L A'!$C$5,IF(D17=7,'T A B E L L A'!$C$6,IF(D17=6,'T A B E L L A'!$C$7,IF(D17=5,'T A B E L L A'!$C$8,IF(D17=4,'T A B E L L A'!$C$9,IF(D17=3,'T A B E L L A'!$C$10,IF(D17=2,'T A B E L L A'!$C$11,IF(D17=1,'T A B E L L A'!$C$11,""))))))))))</f>
        <v/>
      </c>
      <c r="M17" s="106" t="str">
        <f>IF(D17=10,'T A B E L L A'!$B$3,IF(D17=9,'T A B E L L A'!$B$4,IF(D17=8,'T A B E L L A'!$B$5,IF(D17=7,'T A B E L L A'!$B$6,IF(D17=6,'T A B E L L A'!$B$7,IF(D17=5,'T A B E L L A'!$B$8,IF(D17=4,'T A B E L L A'!$B$9,IF(D17=3,'T A B E L L A'!$B$10,IF(D17=2,'T A B E L L A'!$B$11,IF(D17=1,'T A B E L L A'!$B$11,""))))))))))</f>
        <v/>
      </c>
      <c r="N17" s="107" t="str">
        <f>IF(D17=10,'T A B E L L A'!$H$3,IF(D17=9,'T A B E L L A'!$H$4,IF(D17=8,'T A B E L L A'!$H$5,IF(D17=7,'T A B E L L A'!$H$6,IF(D17=6,'T A B E L L A'!$H$7,IF(D17=5,'T A B E L L A'!$H$8,IF(D17=4,'T A B E L L A'!$H$9,IF(D17=3,'T A B E L L A'!$H$10,IF(D17=2,'T A B E L L A'!$H$11,IF(D17=1,'T A B E L L A'!$H$11,""))))))))))</f>
        <v/>
      </c>
      <c r="O17" s="171" t="str">
        <f>CONCATENATE('T A B E L L A'!$G$17,'D A T I  _2_'!E17," ",'D A T I  _2_'!C17,'D A T I  _2_'!F17,E17,'T A B E L L A'!$G$18,'D A T I  _2_'!G17,'T A B E L L A'!$G$19,'D A T I  _2_'!J17,'T A B E L L A'!$G$20,'D A T I  _2_'!I17,'T A B E L L A'!$G$21,'D A T I  _2_'!H17,'T A B E L L A'!$G$22,'D A T I  _2_'!M17,'T A B E L L A'!$G$23,'D A T I  _2_'!K17)</f>
        <v>L'alunn  nel gruppo classe, ha mostrato un comportamento e partecipa al dialogo educativo in maniera Ha evidenziato un impegno nello studio e un metodo di lavoro Ha dimostrato di possedere conoscenze e capacità di</v>
      </c>
      <c r="P17" s="171" t="str">
        <f>CONCATENATE('T A B E L L A'!$G$24,'D A T I  _2_'!E17,'T A B E L L A'!$G$25,'D A T I  _2_'!L17)</f>
        <v xml:space="preserve"> L’alunn, pertanto, ha raggiunto le competenze che gli consentono di</v>
      </c>
      <c r="Q17" s="171" t="b">
        <f>IF(D17="n",CONCATENATE('T A B E L L A'!$G$17,E17," ",C17,'T A B E L L A'!$D$17),IF(D17="m",CONCATENATE('T A B E L L A'!$G$17,E17," ",C17,'T A B E L L A'!$D$18),IF(D17="p",CONCATENATE('T A B E L L A'!$G$17,E17," ",C17,'T A B E L L A'!$D$19),IF(D17="t",CONCATENATE('T A B E L L A'!$G$17,E17," ",C17,'T A B E L L A'!$D$20)))))</f>
        <v>0</v>
      </c>
      <c r="R17" s="114">
        <f t="shared" si="0"/>
        <v>0</v>
      </c>
      <c r="S17" s="114"/>
      <c r="T17" s="168"/>
      <c r="U17" s="168"/>
      <c r="V17" s="168"/>
      <c r="W17" s="172"/>
      <c r="X17" s="168"/>
      <c r="Y17" s="168"/>
    </row>
    <row r="18" spans="1:25" s="90" customFormat="1" ht="30" customHeight="1">
      <c r="A18" s="91"/>
      <c r="B18" s="169">
        <v>9</v>
      </c>
      <c r="C18" s="103" t="str">
        <f>IF(elenco!C16="","",elenco!C16)</f>
        <v/>
      </c>
      <c r="D18" s="62"/>
      <c r="E18" s="104" t="str">
        <f>IF(elenco!B16="","",elenco!B16)</f>
        <v/>
      </c>
      <c r="F18" s="170"/>
      <c r="G18" s="170"/>
      <c r="H18" s="106" t="str">
        <f>IF(D18=10,'T A B E L L A'!$G$3,IF(D18=9,'T A B E L L A'!$G$4,IF(D18=8,'T A B E L L A'!$G$5,IF(D18=7,'T A B E L L A'!$G$6,IF(D18=6,'T A B E L L A'!$G$7,IF(D18=5,'T A B E L L A'!$G$8,IF(D18=4,'T A B E L L A'!$G$9,IF(D18=3,'T A B E L L A'!$G$10,IF(D18=2,'T A B E L L A'!$G$11,IF(D18=1,'T A B E L L A'!$G$11,""))))))))))</f>
        <v/>
      </c>
      <c r="I18" s="106" t="str">
        <f>IF(D18=10,'T A B E L L A'!$F$3,IF(D18=9,'T A B E L L A'!$F$4,IF(D18=8,'T A B E L L A'!$F$5,IF(D18=7,'T A B E L L A'!$F$6,IF(D18=6,'T A B E L L A'!$F$7,IF(D18=5,'T A B E L L A'!$F$8,IF(D18=4,'T A B E L L A'!$F$9,IF(D18=3,'T A B E L L A'!$F$10,IF(D18=2,'T A B E L L A'!$F$11,IF(D18=1,'T A B E L L A'!$F$11,""))))))))))</f>
        <v/>
      </c>
      <c r="J18" s="106" t="str">
        <f>IF(D18=10,'T A B E L L A'!$E$3,IF(D18=9,'T A B E L L A'!$E$4,IF(D18=8,'T A B E L L A'!$E$5,IF(D18=7,'T A B E L L A'!$E$6,IF(D18=6,'T A B E L L A'!$E$7,IF(D18=5,'T A B E L L A'!$E$8,IF(D18=4,'T A B E L L A'!$E$9,IF(D18=3,'T A B E L L A'!$E$10,IF(D18=2,'T A B E L L A'!$E$11,IF(D18=1,'T A B E L L A'!$E$11,""))))))))))</f>
        <v/>
      </c>
      <c r="K18" s="106" t="str">
        <f>IF(D18=10,'T A B E L L A'!$D$3,IF(D18=9,'T A B E L L A'!$D$4,IF(D18=8,'T A B E L L A'!$D$5,IF(D18=7,'T A B E L L A'!$D$6,IF(D18=6,'T A B E L L A'!$D$7,IF(D18=5,'T A B E L L A'!$D$8,IF(D18=4,'T A B E L L A'!$D$9,IF(D18=3,'T A B E L L A'!$D$10,IF(D18=2,'T A B E L L A'!$D$11,IF(D18=1,'T A B E L L A'!$D$11,""))))))))))</f>
        <v/>
      </c>
      <c r="L18" s="106" t="str">
        <f>IF(D18=10,'T A B E L L A'!$C$3,IF(D18=9,'T A B E L L A'!$C$4,IF(D18=8,'T A B E L L A'!$C$5,IF(D18=7,'T A B E L L A'!$C$6,IF(D18=6,'T A B E L L A'!$C$7,IF(D18=5,'T A B E L L A'!$C$8,IF(D18=4,'T A B E L L A'!$C$9,IF(D18=3,'T A B E L L A'!$C$10,IF(D18=2,'T A B E L L A'!$C$11,IF(D18=1,'T A B E L L A'!$C$11,""))))))))))</f>
        <v/>
      </c>
      <c r="M18" s="106" t="str">
        <f>IF(D18=10,'T A B E L L A'!$B$3,IF(D18=9,'T A B E L L A'!$B$4,IF(D18=8,'T A B E L L A'!$B$5,IF(D18=7,'T A B E L L A'!$B$6,IF(D18=6,'T A B E L L A'!$B$7,IF(D18=5,'T A B E L L A'!$B$8,IF(D18=4,'T A B E L L A'!$B$9,IF(D18=3,'T A B E L L A'!$B$10,IF(D18=2,'T A B E L L A'!$B$11,IF(D18=1,'T A B E L L A'!$B$11,""))))))))))</f>
        <v/>
      </c>
      <c r="N18" s="107" t="str">
        <f>IF(D18=10,'T A B E L L A'!$H$3,IF(D18=9,'T A B E L L A'!$H$4,IF(D18=8,'T A B E L L A'!$H$5,IF(D18=7,'T A B E L L A'!$H$6,IF(D18=6,'T A B E L L A'!$H$7,IF(D18=5,'T A B E L L A'!$H$8,IF(D18=4,'T A B E L L A'!$H$9,IF(D18=3,'T A B E L L A'!$H$10,IF(D18=2,'T A B E L L A'!$H$11,IF(D18=1,'T A B E L L A'!$H$11,""))))))))))</f>
        <v/>
      </c>
      <c r="O18" s="171" t="str">
        <f>CONCATENATE('T A B E L L A'!$G$17,'D A T I  _2_'!E18," ",'D A T I  _2_'!C18,'D A T I  _2_'!F18,E18,'T A B E L L A'!$G$18,'D A T I  _2_'!G18,'T A B E L L A'!$G$19,'D A T I  _2_'!J18,'T A B E L L A'!$G$20,'D A T I  _2_'!I18,'T A B E L L A'!$G$21,'D A T I  _2_'!H18,'T A B E L L A'!$G$22,'D A T I  _2_'!M18,'T A B E L L A'!$G$23,'D A T I  _2_'!K18)</f>
        <v>L'alunn  nel gruppo classe, ha mostrato un comportamento e partecipa al dialogo educativo in maniera Ha evidenziato un impegno nello studio e un metodo di lavoro Ha dimostrato di possedere conoscenze e capacità di</v>
      </c>
      <c r="P18" s="171" t="str">
        <f>CONCATENATE('T A B E L L A'!$G$24,'D A T I  _2_'!E18,'T A B E L L A'!$G$25,'D A T I  _2_'!L18)</f>
        <v xml:space="preserve"> L’alunn, pertanto, ha raggiunto le competenze che gli consentono di</v>
      </c>
      <c r="Q18" s="171" t="b">
        <f>IF(D18="n",CONCATENATE('T A B E L L A'!$G$17,E18," ",C18,'T A B E L L A'!$D$17),IF(D18="m",CONCATENATE('T A B E L L A'!$G$17,E18," ",C18,'T A B E L L A'!$D$18),IF(D18="p",CONCATENATE('T A B E L L A'!$G$17,E18," ",C18,'T A B E L L A'!$D$19),IF(D18="t",CONCATENATE('T A B E L L A'!$G$17,E18," ",C18,'T A B E L L A'!$D$20)))))</f>
        <v>0</v>
      </c>
      <c r="R18" s="114">
        <f t="shared" si="0"/>
        <v>0</v>
      </c>
      <c r="S18" s="114"/>
      <c r="T18" s="168"/>
      <c r="U18" s="168"/>
      <c r="V18" s="168"/>
      <c r="W18" s="172"/>
      <c r="X18" s="168"/>
      <c r="Y18" s="168"/>
    </row>
    <row r="19" spans="1:25" s="90" customFormat="1" ht="30" customHeight="1">
      <c r="A19" s="91"/>
      <c r="B19" s="169">
        <v>10</v>
      </c>
      <c r="C19" s="103" t="str">
        <f>IF(elenco!C17="","",elenco!C17)</f>
        <v/>
      </c>
      <c r="D19" s="62"/>
      <c r="E19" s="104" t="str">
        <f>IF(elenco!B17="","",elenco!B17)</f>
        <v/>
      </c>
      <c r="F19" s="170"/>
      <c r="G19" s="170"/>
      <c r="H19" s="106" t="str">
        <f>IF(D19=10,'T A B E L L A'!$G$3,IF(D19=9,'T A B E L L A'!$G$4,IF(D19=8,'T A B E L L A'!$G$5,IF(D19=7,'T A B E L L A'!$G$6,IF(D19=6,'T A B E L L A'!$G$7,IF(D19=5,'T A B E L L A'!$G$8,IF(D19=4,'T A B E L L A'!$G$9,IF(D19=3,'T A B E L L A'!$G$10,IF(D19=2,'T A B E L L A'!$G$11,IF(D19=1,'T A B E L L A'!$G$11,""))))))))))</f>
        <v/>
      </c>
      <c r="I19" s="106" t="str">
        <f>IF(D19=10,'T A B E L L A'!$F$3,IF(D19=9,'T A B E L L A'!$F$4,IF(D19=8,'T A B E L L A'!$F$5,IF(D19=7,'T A B E L L A'!$F$6,IF(D19=6,'T A B E L L A'!$F$7,IF(D19=5,'T A B E L L A'!$F$8,IF(D19=4,'T A B E L L A'!$F$9,IF(D19=3,'T A B E L L A'!$F$10,IF(D19=2,'T A B E L L A'!$F$11,IF(D19=1,'T A B E L L A'!$F$11,""))))))))))</f>
        <v/>
      </c>
      <c r="J19" s="106" t="str">
        <f>IF(D19=10,'T A B E L L A'!$E$3,IF(D19=9,'T A B E L L A'!$E$4,IF(D19=8,'T A B E L L A'!$E$5,IF(D19=7,'T A B E L L A'!$E$6,IF(D19=6,'T A B E L L A'!$E$7,IF(D19=5,'T A B E L L A'!$E$8,IF(D19=4,'T A B E L L A'!$E$9,IF(D19=3,'T A B E L L A'!$E$10,IF(D19=2,'T A B E L L A'!$E$11,IF(D19=1,'T A B E L L A'!$E$11,""))))))))))</f>
        <v/>
      </c>
      <c r="K19" s="106" t="str">
        <f>IF(D19=10,'T A B E L L A'!$D$3,IF(D19=9,'T A B E L L A'!$D$4,IF(D19=8,'T A B E L L A'!$D$5,IF(D19=7,'T A B E L L A'!$D$6,IF(D19=6,'T A B E L L A'!$D$7,IF(D19=5,'T A B E L L A'!$D$8,IF(D19=4,'T A B E L L A'!$D$9,IF(D19=3,'T A B E L L A'!$D$10,IF(D19=2,'T A B E L L A'!$D$11,IF(D19=1,'T A B E L L A'!$D$11,""))))))))))</f>
        <v/>
      </c>
      <c r="L19" s="106" t="str">
        <f>IF(D19=10,'T A B E L L A'!$C$3,IF(D19=9,'T A B E L L A'!$C$4,IF(D19=8,'T A B E L L A'!$C$5,IF(D19=7,'T A B E L L A'!$C$6,IF(D19=6,'T A B E L L A'!$C$7,IF(D19=5,'T A B E L L A'!$C$8,IF(D19=4,'T A B E L L A'!$C$9,IF(D19=3,'T A B E L L A'!$C$10,IF(D19=2,'T A B E L L A'!$C$11,IF(D19=1,'T A B E L L A'!$C$11,""))))))))))</f>
        <v/>
      </c>
      <c r="M19" s="106" t="str">
        <f>IF(D19=10,'T A B E L L A'!$B$3,IF(D19=9,'T A B E L L A'!$B$4,IF(D19=8,'T A B E L L A'!$B$5,IF(D19=7,'T A B E L L A'!$B$6,IF(D19=6,'T A B E L L A'!$B$7,IF(D19=5,'T A B E L L A'!$B$8,IF(D19=4,'T A B E L L A'!$B$9,IF(D19=3,'T A B E L L A'!$B$10,IF(D19=2,'T A B E L L A'!$B$11,IF(D19=1,'T A B E L L A'!$B$11,""))))))))))</f>
        <v/>
      </c>
      <c r="N19" s="107" t="str">
        <f>IF(D19=10,'T A B E L L A'!$H$3,IF(D19=9,'T A B E L L A'!$H$4,IF(D19=8,'T A B E L L A'!$H$5,IF(D19=7,'T A B E L L A'!$H$6,IF(D19=6,'T A B E L L A'!$H$7,IF(D19=5,'T A B E L L A'!$H$8,IF(D19=4,'T A B E L L A'!$H$9,IF(D19=3,'T A B E L L A'!$H$10,IF(D19=2,'T A B E L L A'!$H$11,IF(D19=1,'T A B E L L A'!$H$11,""))))))))))</f>
        <v/>
      </c>
      <c r="O19" s="171" t="str">
        <f>CONCATENATE('T A B E L L A'!$G$17,'D A T I  _2_'!E19," ",'D A T I  _2_'!C19,'D A T I  _2_'!F19,E19,'T A B E L L A'!$G$18,'D A T I  _2_'!G19,'T A B E L L A'!$G$19,'D A T I  _2_'!J19,'T A B E L L A'!$G$20,'D A T I  _2_'!I19,'T A B E L L A'!$G$21,'D A T I  _2_'!H19,'T A B E L L A'!$G$22,'D A T I  _2_'!M19,'T A B E L L A'!$G$23,'D A T I  _2_'!K19)</f>
        <v>L'alunn  nel gruppo classe, ha mostrato un comportamento e partecipa al dialogo educativo in maniera Ha evidenziato un impegno nello studio e un metodo di lavoro Ha dimostrato di possedere conoscenze e capacità di</v>
      </c>
      <c r="P19" s="171" t="str">
        <f>CONCATENATE('T A B E L L A'!$G$24,'D A T I  _2_'!E19,'T A B E L L A'!$G$25,'D A T I  _2_'!L19)</f>
        <v xml:space="preserve"> L’alunn, pertanto, ha raggiunto le competenze che gli consentono di</v>
      </c>
      <c r="Q19" s="171" t="b">
        <f>IF(D19="n",CONCATENATE('T A B E L L A'!$G$17,E19," ",C19,'T A B E L L A'!$D$17),IF(D19="m",CONCATENATE('T A B E L L A'!$G$17,E19," ",C19,'T A B E L L A'!$D$18),IF(D19="p",CONCATENATE('T A B E L L A'!$G$17,E19," ",C19,'T A B E L L A'!$D$19),IF(D19="t",CONCATENATE('T A B E L L A'!$G$17,E19," ",C19,'T A B E L L A'!$D$20)))))</f>
        <v>0</v>
      </c>
      <c r="R19" s="114">
        <f t="shared" si="0"/>
        <v>0</v>
      </c>
      <c r="S19" s="114"/>
      <c r="T19" s="168"/>
      <c r="U19" s="168"/>
      <c r="V19" s="168"/>
      <c r="W19" s="172"/>
      <c r="X19" s="168"/>
      <c r="Y19" s="168"/>
    </row>
    <row r="20" spans="1:25" s="90" customFormat="1" ht="30" customHeight="1">
      <c r="A20" s="91"/>
      <c r="B20" s="169">
        <v>11</v>
      </c>
      <c r="C20" s="103" t="str">
        <f>IF(elenco!C18="","",elenco!C18)</f>
        <v/>
      </c>
      <c r="D20" s="62"/>
      <c r="E20" s="104" t="str">
        <f>IF(elenco!B18="","",elenco!B18)</f>
        <v/>
      </c>
      <c r="F20" s="170"/>
      <c r="G20" s="170"/>
      <c r="H20" s="106" t="str">
        <f>IF(D20=10,'T A B E L L A'!$G$3,IF(D20=9,'T A B E L L A'!$G$4,IF(D20=8,'T A B E L L A'!$G$5,IF(D20=7,'T A B E L L A'!$G$6,IF(D20=6,'T A B E L L A'!$G$7,IF(D20=5,'T A B E L L A'!$G$8,IF(D20=4,'T A B E L L A'!$G$9,IF(D20=3,'T A B E L L A'!$G$10,IF(D20=2,'T A B E L L A'!$G$11,IF(D20=1,'T A B E L L A'!$G$11,""))))))))))</f>
        <v/>
      </c>
      <c r="I20" s="106" t="str">
        <f>IF(D20=10,'T A B E L L A'!$F$3,IF(D20=9,'T A B E L L A'!$F$4,IF(D20=8,'T A B E L L A'!$F$5,IF(D20=7,'T A B E L L A'!$F$6,IF(D20=6,'T A B E L L A'!$F$7,IF(D20=5,'T A B E L L A'!$F$8,IF(D20=4,'T A B E L L A'!$F$9,IF(D20=3,'T A B E L L A'!$F$10,IF(D20=2,'T A B E L L A'!$F$11,IF(D20=1,'T A B E L L A'!$F$11,""))))))))))</f>
        <v/>
      </c>
      <c r="J20" s="106" t="str">
        <f>IF(D20=10,'T A B E L L A'!$E$3,IF(D20=9,'T A B E L L A'!$E$4,IF(D20=8,'T A B E L L A'!$E$5,IF(D20=7,'T A B E L L A'!$E$6,IF(D20=6,'T A B E L L A'!$E$7,IF(D20=5,'T A B E L L A'!$E$8,IF(D20=4,'T A B E L L A'!$E$9,IF(D20=3,'T A B E L L A'!$E$10,IF(D20=2,'T A B E L L A'!$E$11,IF(D20=1,'T A B E L L A'!$E$11,""))))))))))</f>
        <v/>
      </c>
      <c r="K20" s="106" t="str">
        <f>IF(D20=10,'T A B E L L A'!$D$3,IF(D20=9,'T A B E L L A'!$D$4,IF(D20=8,'T A B E L L A'!$D$5,IF(D20=7,'T A B E L L A'!$D$6,IF(D20=6,'T A B E L L A'!$D$7,IF(D20=5,'T A B E L L A'!$D$8,IF(D20=4,'T A B E L L A'!$D$9,IF(D20=3,'T A B E L L A'!$D$10,IF(D20=2,'T A B E L L A'!$D$11,IF(D20=1,'T A B E L L A'!$D$11,""))))))))))</f>
        <v/>
      </c>
      <c r="L20" s="106" t="str">
        <f>IF(D20=10,'T A B E L L A'!$C$3,IF(D20=9,'T A B E L L A'!$C$4,IF(D20=8,'T A B E L L A'!$C$5,IF(D20=7,'T A B E L L A'!$C$6,IF(D20=6,'T A B E L L A'!$C$7,IF(D20=5,'T A B E L L A'!$C$8,IF(D20=4,'T A B E L L A'!$C$9,IF(D20=3,'T A B E L L A'!$C$10,IF(D20=2,'T A B E L L A'!$C$11,IF(D20=1,'T A B E L L A'!$C$11,""))))))))))</f>
        <v/>
      </c>
      <c r="M20" s="106" t="str">
        <f>IF(D20=10,'T A B E L L A'!$B$3,IF(D20=9,'T A B E L L A'!$B$4,IF(D20=8,'T A B E L L A'!$B$5,IF(D20=7,'T A B E L L A'!$B$6,IF(D20=6,'T A B E L L A'!$B$7,IF(D20=5,'T A B E L L A'!$B$8,IF(D20=4,'T A B E L L A'!$B$9,IF(D20=3,'T A B E L L A'!$B$10,IF(D20=2,'T A B E L L A'!$B$11,IF(D20=1,'T A B E L L A'!$B$11,""))))))))))</f>
        <v/>
      </c>
      <c r="N20" s="107" t="str">
        <f>IF(D20=10,'T A B E L L A'!$H$3,IF(D20=9,'T A B E L L A'!$H$4,IF(D20=8,'T A B E L L A'!$H$5,IF(D20=7,'T A B E L L A'!$H$6,IF(D20=6,'T A B E L L A'!$H$7,IF(D20=5,'T A B E L L A'!$H$8,IF(D20=4,'T A B E L L A'!$H$9,IF(D20=3,'T A B E L L A'!$H$10,IF(D20=2,'T A B E L L A'!$H$11,IF(D20=1,'T A B E L L A'!$H$11,""))))))))))</f>
        <v/>
      </c>
      <c r="O20" s="171" t="str">
        <f>CONCATENATE('T A B E L L A'!$G$17,'D A T I  _2_'!E20," ",'D A T I  _2_'!C20,'D A T I  _2_'!F20,E20,'T A B E L L A'!$G$18,'D A T I  _2_'!G20,'T A B E L L A'!$G$19,'D A T I  _2_'!J20,'T A B E L L A'!$G$20,'D A T I  _2_'!I20,'T A B E L L A'!$G$21,'D A T I  _2_'!H20,'T A B E L L A'!$G$22,'D A T I  _2_'!M20,'T A B E L L A'!$G$23,'D A T I  _2_'!K20)</f>
        <v>L'alunn  nel gruppo classe, ha mostrato un comportamento e partecipa al dialogo educativo in maniera Ha evidenziato un impegno nello studio e un metodo di lavoro Ha dimostrato di possedere conoscenze e capacità di</v>
      </c>
      <c r="P20" s="171" t="str">
        <f>CONCATENATE('T A B E L L A'!$G$24,'D A T I  _2_'!E20,'T A B E L L A'!$G$25,'D A T I  _2_'!L20)</f>
        <v xml:space="preserve"> L’alunn, pertanto, ha raggiunto le competenze che gli consentono di</v>
      </c>
      <c r="Q20" s="171" t="b">
        <f>IF(D20="n",CONCATENATE('T A B E L L A'!$G$17,E20," ",C20,'T A B E L L A'!$D$17),IF(D20="m",CONCATENATE('T A B E L L A'!$G$17,E20," ",C20,'T A B E L L A'!$D$18),IF(D20="p",CONCATENATE('T A B E L L A'!$G$17,E20," ",C20,'T A B E L L A'!$D$19),IF(D20="t",CONCATENATE('T A B E L L A'!$G$17,E20," ",C20,'T A B E L L A'!$D$20)))))</f>
        <v>0</v>
      </c>
      <c r="R20" s="114">
        <f t="shared" si="0"/>
        <v>0</v>
      </c>
      <c r="S20" s="114"/>
      <c r="T20" s="168"/>
      <c r="U20" s="168"/>
      <c r="V20" s="168"/>
      <c r="W20" s="172"/>
      <c r="X20" s="168"/>
      <c r="Y20" s="168"/>
    </row>
    <row r="21" spans="1:25" s="90" customFormat="1" ht="30" customHeight="1">
      <c r="A21" s="91"/>
      <c r="B21" s="169">
        <v>12</v>
      </c>
      <c r="C21" s="103" t="str">
        <f>IF(elenco!C19="","",elenco!C19)</f>
        <v/>
      </c>
      <c r="D21" s="62"/>
      <c r="E21" s="104" t="str">
        <f>IF(elenco!B19="","",elenco!B19)</f>
        <v/>
      </c>
      <c r="F21" s="170"/>
      <c r="G21" s="170"/>
      <c r="H21" s="106" t="str">
        <f>IF(D21=10,'T A B E L L A'!$G$3,IF(D21=9,'T A B E L L A'!$G$4,IF(D21=8,'T A B E L L A'!$G$5,IF(D21=7,'T A B E L L A'!$G$6,IF(D21=6,'T A B E L L A'!$G$7,IF(D21=5,'T A B E L L A'!$G$8,IF(D21=4,'T A B E L L A'!$G$9,IF(D21=3,'T A B E L L A'!$G$10,IF(D21=2,'T A B E L L A'!$G$11,IF(D21=1,'T A B E L L A'!$G$11,""))))))))))</f>
        <v/>
      </c>
      <c r="I21" s="106" t="str">
        <f>IF(D21=10,'T A B E L L A'!$F$3,IF(D21=9,'T A B E L L A'!$F$4,IF(D21=8,'T A B E L L A'!$F$5,IF(D21=7,'T A B E L L A'!$F$6,IF(D21=6,'T A B E L L A'!$F$7,IF(D21=5,'T A B E L L A'!$F$8,IF(D21=4,'T A B E L L A'!$F$9,IF(D21=3,'T A B E L L A'!$F$10,IF(D21=2,'T A B E L L A'!$F$11,IF(D21=1,'T A B E L L A'!$F$11,""))))))))))</f>
        <v/>
      </c>
      <c r="J21" s="106" t="str">
        <f>IF(D21=10,'T A B E L L A'!$E$3,IF(D21=9,'T A B E L L A'!$E$4,IF(D21=8,'T A B E L L A'!$E$5,IF(D21=7,'T A B E L L A'!$E$6,IF(D21=6,'T A B E L L A'!$E$7,IF(D21=5,'T A B E L L A'!$E$8,IF(D21=4,'T A B E L L A'!$E$9,IF(D21=3,'T A B E L L A'!$E$10,IF(D21=2,'T A B E L L A'!$E$11,IF(D21=1,'T A B E L L A'!$E$11,""))))))))))</f>
        <v/>
      </c>
      <c r="K21" s="106" t="str">
        <f>IF(D21=10,'T A B E L L A'!$D$3,IF(D21=9,'T A B E L L A'!$D$4,IF(D21=8,'T A B E L L A'!$D$5,IF(D21=7,'T A B E L L A'!$D$6,IF(D21=6,'T A B E L L A'!$D$7,IF(D21=5,'T A B E L L A'!$D$8,IF(D21=4,'T A B E L L A'!$D$9,IF(D21=3,'T A B E L L A'!$D$10,IF(D21=2,'T A B E L L A'!$D$11,IF(D21=1,'T A B E L L A'!$D$11,""))))))))))</f>
        <v/>
      </c>
      <c r="L21" s="106" t="str">
        <f>IF(D21=10,'T A B E L L A'!$C$3,IF(D21=9,'T A B E L L A'!$C$4,IF(D21=8,'T A B E L L A'!$C$5,IF(D21=7,'T A B E L L A'!$C$6,IF(D21=6,'T A B E L L A'!$C$7,IF(D21=5,'T A B E L L A'!$C$8,IF(D21=4,'T A B E L L A'!$C$9,IF(D21=3,'T A B E L L A'!$C$10,IF(D21=2,'T A B E L L A'!$C$11,IF(D21=1,'T A B E L L A'!$C$11,""))))))))))</f>
        <v/>
      </c>
      <c r="M21" s="106" t="str">
        <f>IF(D21=10,'T A B E L L A'!$B$3,IF(D21=9,'T A B E L L A'!$B$4,IF(D21=8,'T A B E L L A'!$B$5,IF(D21=7,'T A B E L L A'!$B$6,IF(D21=6,'T A B E L L A'!$B$7,IF(D21=5,'T A B E L L A'!$B$8,IF(D21=4,'T A B E L L A'!$B$9,IF(D21=3,'T A B E L L A'!$B$10,IF(D21=2,'T A B E L L A'!$B$11,IF(D21=1,'T A B E L L A'!$B$11,""))))))))))</f>
        <v/>
      </c>
      <c r="N21" s="107" t="str">
        <f>IF(D21=10,'T A B E L L A'!$H$3,IF(D21=9,'T A B E L L A'!$H$4,IF(D21=8,'T A B E L L A'!$H$5,IF(D21=7,'T A B E L L A'!$H$6,IF(D21=6,'T A B E L L A'!$H$7,IF(D21=5,'T A B E L L A'!$H$8,IF(D21=4,'T A B E L L A'!$H$9,IF(D21=3,'T A B E L L A'!$H$10,IF(D21=2,'T A B E L L A'!$H$11,IF(D21=1,'T A B E L L A'!$H$11,""))))))))))</f>
        <v/>
      </c>
      <c r="O21" s="171" t="str">
        <f>CONCATENATE('T A B E L L A'!$G$17,'D A T I  _2_'!E21," ",'D A T I  _2_'!C21,'D A T I  _2_'!F21,E21,'T A B E L L A'!$G$18,'D A T I  _2_'!G21,'T A B E L L A'!$G$19,'D A T I  _2_'!J21,'T A B E L L A'!$G$20,'D A T I  _2_'!I21,'T A B E L L A'!$G$21,'D A T I  _2_'!H21,'T A B E L L A'!$G$22,'D A T I  _2_'!M21,'T A B E L L A'!$G$23,'D A T I  _2_'!K21)</f>
        <v>L'alunn  nel gruppo classe, ha mostrato un comportamento e partecipa al dialogo educativo in maniera Ha evidenziato un impegno nello studio e un metodo di lavoro Ha dimostrato di possedere conoscenze e capacità di</v>
      </c>
      <c r="P21" s="171" t="str">
        <f>CONCATENATE('T A B E L L A'!$G$24,'D A T I  _2_'!E21,'T A B E L L A'!$G$25,'D A T I  _2_'!L21)</f>
        <v xml:space="preserve"> L’alunn, pertanto, ha raggiunto le competenze che gli consentono di</v>
      </c>
      <c r="Q21" s="171" t="b">
        <f>IF(D21="n",CONCATENATE('T A B E L L A'!$G$17,E21," ",C21,'T A B E L L A'!$D$17),IF(D21="m",CONCATENATE('T A B E L L A'!$G$17,E21," ",C21,'T A B E L L A'!$D$18),IF(D21="p",CONCATENATE('T A B E L L A'!$G$17,E21," ",C21,'T A B E L L A'!$D$19),IF(D21="t",CONCATENATE('T A B E L L A'!$G$17,E21," ",C21,'T A B E L L A'!$D$20)))))</f>
        <v>0</v>
      </c>
      <c r="R21" s="114">
        <f t="shared" si="0"/>
        <v>0</v>
      </c>
      <c r="S21" s="114"/>
      <c r="T21" s="168"/>
      <c r="U21" s="168"/>
      <c r="V21" s="168"/>
      <c r="W21" s="172"/>
      <c r="X21" s="168"/>
      <c r="Y21" s="168"/>
    </row>
    <row r="22" spans="1:25" s="90" customFormat="1" ht="30" customHeight="1">
      <c r="A22" s="91"/>
      <c r="B22" s="169">
        <v>13</v>
      </c>
      <c r="C22" s="103" t="str">
        <f>IF(elenco!C20="","",elenco!C20)</f>
        <v/>
      </c>
      <c r="D22" s="62"/>
      <c r="E22" s="104" t="str">
        <f>IF(elenco!B20="","",elenco!B20)</f>
        <v/>
      </c>
      <c r="F22" s="170"/>
      <c r="G22" s="170"/>
      <c r="H22" s="106" t="str">
        <f>IF(D22=10,'T A B E L L A'!$G$3,IF(D22=9,'T A B E L L A'!$G$4,IF(D22=8,'T A B E L L A'!$G$5,IF(D22=7,'T A B E L L A'!$G$6,IF(D22=6,'T A B E L L A'!$G$7,IF(D22=5,'T A B E L L A'!$G$8,IF(D22=4,'T A B E L L A'!$G$9,IF(D22=3,'T A B E L L A'!$G$10,IF(D22=2,'T A B E L L A'!$G$11,IF(D22=1,'T A B E L L A'!$G$11,""))))))))))</f>
        <v/>
      </c>
      <c r="I22" s="106" t="str">
        <f>IF(D22=10,'T A B E L L A'!$F$3,IF(D22=9,'T A B E L L A'!$F$4,IF(D22=8,'T A B E L L A'!$F$5,IF(D22=7,'T A B E L L A'!$F$6,IF(D22=6,'T A B E L L A'!$F$7,IF(D22=5,'T A B E L L A'!$F$8,IF(D22=4,'T A B E L L A'!$F$9,IF(D22=3,'T A B E L L A'!$F$10,IF(D22=2,'T A B E L L A'!$F$11,IF(D22=1,'T A B E L L A'!$F$11,""))))))))))</f>
        <v/>
      </c>
      <c r="J22" s="106" t="str">
        <f>IF(D22=10,'T A B E L L A'!$E$3,IF(D22=9,'T A B E L L A'!$E$4,IF(D22=8,'T A B E L L A'!$E$5,IF(D22=7,'T A B E L L A'!$E$6,IF(D22=6,'T A B E L L A'!$E$7,IF(D22=5,'T A B E L L A'!$E$8,IF(D22=4,'T A B E L L A'!$E$9,IF(D22=3,'T A B E L L A'!$E$10,IF(D22=2,'T A B E L L A'!$E$11,IF(D22=1,'T A B E L L A'!$E$11,""))))))))))</f>
        <v/>
      </c>
      <c r="K22" s="106" t="str">
        <f>IF(D22=10,'T A B E L L A'!$D$3,IF(D22=9,'T A B E L L A'!$D$4,IF(D22=8,'T A B E L L A'!$D$5,IF(D22=7,'T A B E L L A'!$D$6,IF(D22=6,'T A B E L L A'!$D$7,IF(D22=5,'T A B E L L A'!$D$8,IF(D22=4,'T A B E L L A'!$D$9,IF(D22=3,'T A B E L L A'!$D$10,IF(D22=2,'T A B E L L A'!$D$11,IF(D22=1,'T A B E L L A'!$D$11,""))))))))))</f>
        <v/>
      </c>
      <c r="L22" s="106" t="str">
        <f>IF(D22=10,'T A B E L L A'!$C$3,IF(D22=9,'T A B E L L A'!$C$4,IF(D22=8,'T A B E L L A'!$C$5,IF(D22=7,'T A B E L L A'!$C$6,IF(D22=6,'T A B E L L A'!$C$7,IF(D22=5,'T A B E L L A'!$C$8,IF(D22=4,'T A B E L L A'!$C$9,IF(D22=3,'T A B E L L A'!$C$10,IF(D22=2,'T A B E L L A'!$C$11,IF(D22=1,'T A B E L L A'!$C$11,""))))))))))</f>
        <v/>
      </c>
      <c r="M22" s="106" t="str">
        <f>IF(D22=10,'T A B E L L A'!$B$3,IF(D22=9,'T A B E L L A'!$B$4,IF(D22=8,'T A B E L L A'!$B$5,IF(D22=7,'T A B E L L A'!$B$6,IF(D22=6,'T A B E L L A'!$B$7,IF(D22=5,'T A B E L L A'!$B$8,IF(D22=4,'T A B E L L A'!$B$9,IF(D22=3,'T A B E L L A'!$B$10,IF(D22=2,'T A B E L L A'!$B$11,IF(D22=1,'T A B E L L A'!$B$11,""))))))))))</f>
        <v/>
      </c>
      <c r="N22" s="107" t="str">
        <f>IF(D22=10,'T A B E L L A'!$H$3,IF(D22=9,'T A B E L L A'!$H$4,IF(D22=8,'T A B E L L A'!$H$5,IF(D22=7,'T A B E L L A'!$H$6,IF(D22=6,'T A B E L L A'!$H$7,IF(D22=5,'T A B E L L A'!$H$8,IF(D22=4,'T A B E L L A'!$H$9,IF(D22=3,'T A B E L L A'!$H$10,IF(D22=2,'T A B E L L A'!$H$11,IF(D22=1,'T A B E L L A'!$H$11,""))))))))))</f>
        <v/>
      </c>
      <c r="O22" s="171" t="str">
        <f>CONCATENATE('T A B E L L A'!$G$17,'D A T I  _2_'!E22," ",'D A T I  _2_'!C22,'D A T I  _2_'!F22,E22,'T A B E L L A'!$G$18,'D A T I  _2_'!G22,'T A B E L L A'!$G$19,'D A T I  _2_'!J22,'T A B E L L A'!$G$20,'D A T I  _2_'!I22,'T A B E L L A'!$G$21,'D A T I  _2_'!H22,'T A B E L L A'!$G$22,'D A T I  _2_'!M22,'T A B E L L A'!$G$23,'D A T I  _2_'!K22)</f>
        <v>L'alunn  nel gruppo classe, ha mostrato un comportamento e partecipa al dialogo educativo in maniera Ha evidenziato un impegno nello studio e un metodo di lavoro Ha dimostrato di possedere conoscenze e capacità di</v>
      </c>
      <c r="P22" s="171" t="str">
        <f>CONCATENATE('T A B E L L A'!$G$24,'D A T I  _2_'!E22,'T A B E L L A'!$G$25,'D A T I  _2_'!L22)</f>
        <v xml:space="preserve"> L’alunn, pertanto, ha raggiunto le competenze che gli consentono di</v>
      </c>
      <c r="Q22" s="171" t="b">
        <f>IF(D22="n",CONCATENATE('T A B E L L A'!$G$17,E22," ",C22,'T A B E L L A'!$D$17),IF(D22="m",CONCATENATE('T A B E L L A'!$G$17,E22," ",C22,'T A B E L L A'!$D$18),IF(D22="p",CONCATENATE('T A B E L L A'!$G$17,E22," ",C22,'T A B E L L A'!$D$19),IF(D22="t",CONCATENATE('T A B E L L A'!$G$17,E22," ",C22,'T A B E L L A'!$D$20)))))</f>
        <v>0</v>
      </c>
      <c r="R22" s="114">
        <f t="shared" si="0"/>
        <v>0</v>
      </c>
      <c r="S22" s="114"/>
      <c r="T22" s="168"/>
      <c r="U22" s="168"/>
      <c r="V22" s="168"/>
      <c r="W22" s="172"/>
      <c r="X22" s="168"/>
      <c r="Y22" s="168"/>
    </row>
    <row r="23" spans="1:25" s="90" customFormat="1" ht="30" customHeight="1">
      <c r="A23" s="91"/>
      <c r="B23" s="169">
        <v>14</v>
      </c>
      <c r="C23" s="103" t="str">
        <f>IF(elenco!C21="","",elenco!C21)</f>
        <v/>
      </c>
      <c r="D23" s="62"/>
      <c r="E23" s="104" t="str">
        <f>IF(elenco!B21="","",elenco!B21)</f>
        <v/>
      </c>
      <c r="F23" s="170"/>
      <c r="G23" s="170"/>
      <c r="H23" s="106" t="str">
        <f>IF(D23=10,'T A B E L L A'!$G$3,IF(D23=9,'T A B E L L A'!$G$4,IF(D23=8,'T A B E L L A'!$G$5,IF(D23=7,'T A B E L L A'!$G$6,IF(D23=6,'T A B E L L A'!$G$7,IF(D23=5,'T A B E L L A'!$G$8,IF(D23=4,'T A B E L L A'!$G$9,IF(D23=3,'T A B E L L A'!$G$10,IF(D23=2,'T A B E L L A'!$G$11,IF(D23=1,'T A B E L L A'!$G$11,""))))))))))</f>
        <v/>
      </c>
      <c r="I23" s="106" t="str">
        <f>IF(D23=10,'T A B E L L A'!$F$3,IF(D23=9,'T A B E L L A'!$F$4,IF(D23=8,'T A B E L L A'!$F$5,IF(D23=7,'T A B E L L A'!$F$6,IF(D23=6,'T A B E L L A'!$F$7,IF(D23=5,'T A B E L L A'!$F$8,IF(D23=4,'T A B E L L A'!$F$9,IF(D23=3,'T A B E L L A'!$F$10,IF(D23=2,'T A B E L L A'!$F$11,IF(D23=1,'T A B E L L A'!$F$11,""))))))))))</f>
        <v/>
      </c>
      <c r="J23" s="106" t="str">
        <f>IF(D23=10,'T A B E L L A'!$E$3,IF(D23=9,'T A B E L L A'!$E$4,IF(D23=8,'T A B E L L A'!$E$5,IF(D23=7,'T A B E L L A'!$E$6,IF(D23=6,'T A B E L L A'!$E$7,IF(D23=5,'T A B E L L A'!$E$8,IF(D23=4,'T A B E L L A'!$E$9,IF(D23=3,'T A B E L L A'!$E$10,IF(D23=2,'T A B E L L A'!$E$11,IF(D23=1,'T A B E L L A'!$E$11,""))))))))))</f>
        <v/>
      </c>
      <c r="K23" s="106" t="str">
        <f>IF(D23=10,'T A B E L L A'!$D$3,IF(D23=9,'T A B E L L A'!$D$4,IF(D23=8,'T A B E L L A'!$D$5,IF(D23=7,'T A B E L L A'!$D$6,IF(D23=6,'T A B E L L A'!$D$7,IF(D23=5,'T A B E L L A'!$D$8,IF(D23=4,'T A B E L L A'!$D$9,IF(D23=3,'T A B E L L A'!$D$10,IF(D23=2,'T A B E L L A'!$D$11,IF(D23=1,'T A B E L L A'!$D$11,""))))))))))</f>
        <v/>
      </c>
      <c r="L23" s="106" t="str">
        <f>IF(D23=10,'T A B E L L A'!$C$3,IF(D23=9,'T A B E L L A'!$C$4,IF(D23=8,'T A B E L L A'!$C$5,IF(D23=7,'T A B E L L A'!$C$6,IF(D23=6,'T A B E L L A'!$C$7,IF(D23=5,'T A B E L L A'!$C$8,IF(D23=4,'T A B E L L A'!$C$9,IF(D23=3,'T A B E L L A'!$C$10,IF(D23=2,'T A B E L L A'!$C$11,IF(D23=1,'T A B E L L A'!$C$11,""))))))))))</f>
        <v/>
      </c>
      <c r="M23" s="106" t="str">
        <f>IF(D23=10,'T A B E L L A'!$B$3,IF(D23=9,'T A B E L L A'!$B$4,IF(D23=8,'T A B E L L A'!$B$5,IF(D23=7,'T A B E L L A'!$B$6,IF(D23=6,'T A B E L L A'!$B$7,IF(D23=5,'T A B E L L A'!$B$8,IF(D23=4,'T A B E L L A'!$B$9,IF(D23=3,'T A B E L L A'!$B$10,IF(D23=2,'T A B E L L A'!$B$11,IF(D23=1,'T A B E L L A'!$B$11,""))))))))))</f>
        <v/>
      </c>
      <c r="N23" s="107" t="str">
        <f>IF(D23=10,'T A B E L L A'!$H$3,IF(D23=9,'T A B E L L A'!$H$4,IF(D23=8,'T A B E L L A'!$H$5,IF(D23=7,'T A B E L L A'!$H$6,IF(D23=6,'T A B E L L A'!$H$7,IF(D23=5,'T A B E L L A'!$H$8,IF(D23=4,'T A B E L L A'!$H$9,IF(D23=3,'T A B E L L A'!$H$10,IF(D23=2,'T A B E L L A'!$H$11,IF(D23=1,'T A B E L L A'!$H$11,""))))))))))</f>
        <v/>
      </c>
      <c r="O23" s="171" t="str">
        <f>CONCATENATE('T A B E L L A'!$G$17,'D A T I  _2_'!E23," ",'D A T I  _2_'!C23,'D A T I  _2_'!F23,E23,'T A B E L L A'!$G$18,'D A T I  _2_'!G23,'T A B E L L A'!$G$19,'D A T I  _2_'!J23,'T A B E L L A'!$G$20,'D A T I  _2_'!I23,'T A B E L L A'!$G$21,'D A T I  _2_'!H23,'T A B E L L A'!$G$22,'D A T I  _2_'!M23,'T A B E L L A'!$G$23,'D A T I  _2_'!K23)</f>
        <v>L'alunn  nel gruppo classe, ha mostrato un comportamento e partecipa al dialogo educativo in maniera Ha evidenziato un impegno nello studio e un metodo di lavoro Ha dimostrato di possedere conoscenze e capacità di</v>
      </c>
      <c r="P23" s="171" t="str">
        <f>CONCATENATE('T A B E L L A'!$G$24,'D A T I  _2_'!E23,'T A B E L L A'!$G$25,'D A T I  _2_'!L23)</f>
        <v xml:space="preserve"> L’alunn, pertanto, ha raggiunto le competenze che gli consentono di</v>
      </c>
      <c r="Q23" s="171" t="b">
        <f>IF(D23="n",CONCATENATE('T A B E L L A'!$G$17,E23," ",C23,'T A B E L L A'!$D$17),IF(D23="m",CONCATENATE('T A B E L L A'!$G$17,E23," ",C23,'T A B E L L A'!$D$18),IF(D23="p",CONCATENATE('T A B E L L A'!$G$17,E23," ",C23,'T A B E L L A'!$D$19),IF(D23="t",CONCATENATE('T A B E L L A'!$G$17,E23," ",C23,'T A B E L L A'!$D$20)))))</f>
        <v>0</v>
      </c>
      <c r="R23" s="114">
        <f t="shared" si="0"/>
        <v>0</v>
      </c>
      <c r="S23" s="114"/>
      <c r="T23" s="168"/>
      <c r="U23" s="168"/>
      <c r="V23" s="168"/>
      <c r="W23" s="172"/>
      <c r="X23" s="168"/>
      <c r="Y23" s="168"/>
    </row>
    <row r="24" spans="1:25" s="90" customFormat="1" ht="30" customHeight="1">
      <c r="A24" s="91"/>
      <c r="B24" s="169">
        <v>15</v>
      </c>
      <c r="C24" s="103" t="str">
        <f>IF(elenco!C22="","",elenco!C22)</f>
        <v/>
      </c>
      <c r="D24" s="62"/>
      <c r="E24" s="104" t="str">
        <f>IF(elenco!B22="","",elenco!B22)</f>
        <v/>
      </c>
      <c r="F24" s="170"/>
      <c r="G24" s="170"/>
      <c r="H24" s="106" t="str">
        <f>IF(D24=10,'T A B E L L A'!$G$3,IF(D24=9,'T A B E L L A'!$G$4,IF(D24=8,'T A B E L L A'!$G$5,IF(D24=7,'T A B E L L A'!$G$6,IF(D24=6,'T A B E L L A'!$G$7,IF(D24=5,'T A B E L L A'!$G$8,IF(D24=4,'T A B E L L A'!$G$9,IF(D24=3,'T A B E L L A'!$G$10,IF(D24=2,'T A B E L L A'!$G$11,IF(D24=1,'T A B E L L A'!$G$11,""))))))))))</f>
        <v/>
      </c>
      <c r="I24" s="106" t="str">
        <f>IF(D24=10,'T A B E L L A'!$F$3,IF(D24=9,'T A B E L L A'!$F$4,IF(D24=8,'T A B E L L A'!$F$5,IF(D24=7,'T A B E L L A'!$F$6,IF(D24=6,'T A B E L L A'!$F$7,IF(D24=5,'T A B E L L A'!$F$8,IF(D24=4,'T A B E L L A'!$F$9,IF(D24=3,'T A B E L L A'!$F$10,IF(D24=2,'T A B E L L A'!$F$11,IF(D24=1,'T A B E L L A'!$F$11,""))))))))))</f>
        <v/>
      </c>
      <c r="J24" s="106" t="str">
        <f>IF(D24=10,'T A B E L L A'!$E$3,IF(D24=9,'T A B E L L A'!$E$4,IF(D24=8,'T A B E L L A'!$E$5,IF(D24=7,'T A B E L L A'!$E$6,IF(D24=6,'T A B E L L A'!$E$7,IF(D24=5,'T A B E L L A'!$E$8,IF(D24=4,'T A B E L L A'!$E$9,IF(D24=3,'T A B E L L A'!$E$10,IF(D24=2,'T A B E L L A'!$E$11,IF(D24=1,'T A B E L L A'!$E$11,""))))))))))</f>
        <v/>
      </c>
      <c r="K24" s="106" t="str">
        <f>IF(D24=10,'T A B E L L A'!$D$3,IF(D24=9,'T A B E L L A'!$D$4,IF(D24=8,'T A B E L L A'!$D$5,IF(D24=7,'T A B E L L A'!$D$6,IF(D24=6,'T A B E L L A'!$D$7,IF(D24=5,'T A B E L L A'!$D$8,IF(D24=4,'T A B E L L A'!$D$9,IF(D24=3,'T A B E L L A'!$D$10,IF(D24=2,'T A B E L L A'!$D$11,IF(D24=1,'T A B E L L A'!$D$11,""))))))))))</f>
        <v/>
      </c>
      <c r="L24" s="106" t="str">
        <f>IF(D24=10,'T A B E L L A'!$C$3,IF(D24=9,'T A B E L L A'!$C$4,IF(D24=8,'T A B E L L A'!$C$5,IF(D24=7,'T A B E L L A'!$C$6,IF(D24=6,'T A B E L L A'!$C$7,IF(D24=5,'T A B E L L A'!$C$8,IF(D24=4,'T A B E L L A'!$C$9,IF(D24=3,'T A B E L L A'!$C$10,IF(D24=2,'T A B E L L A'!$C$11,IF(D24=1,'T A B E L L A'!$C$11,""))))))))))</f>
        <v/>
      </c>
      <c r="M24" s="106" t="str">
        <f>IF(D24=10,'T A B E L L A'!$B$3,IF(D24=9,'T A B E L L A'!$B$4,IF(D24=8,'T A B E L L A'!$B$5,IF(D24=7,'T A B E L L A'!$B$6,IF(D24=6,'T A B E L L A'!$B$7,IF(D24=5,'T A B E L L A'!$B$8,IF(D24=4,'T A B E L L A'!$B$9,IF(D24=3,'T A B E L L A'!$B$10,IF(D24=2,'T A B E L L A'!$B$11,IF(D24=1,'T A B E L L A'!$B$11,""))))))))))</f>
        <v/>
      </c>
      <c r="N24" s="107" t="str">
        <f>IF(D24=10,'T A B E L L A'!$H$3,IF(D24=9,'T A B E L L A'!$H$4,IF(D24=8,'T A B E L L A'!$H$5,IF(D24=7,'T A B E L L A'!$H$6,IF(D24=6,'T A B E L L A'!$H$7,IF(D24=5,'T A B E L L A'!$H$8,IF(D24=4,'T A B E L L A'!$H$9,IF(D24=3,'T A B E L L A'!$H$10,IF(D24=2,'T A B E L L A'!$H$11,IF(D24=1,'T A B E L L A'!$H$11,""))))))))))</f>
        <v/>
      </c>
      <c r="O24" s="171" t="str">
        <f>CONCATENATE('T A B E L L A'!$G$17,'D A T I  _2_'!E24," ",'D A T I  _2_'!C24,'D A T I  _2_'!F24,E24,'T A B E L L A'!$G$18,'D A T I  _2_'!G24,'T A B E L L A'!$G$19,'D A T I  _2_'!J24,'T A B E L L A'!$G$20,'D A T I  _2_'!I24,'T A B E L L A'!$G$21,'D A T I  _2_'!H24,'T A B E L L A'!$G$22,'D A T I  _2_'!M24,'T A B E L L A'!$G$23,'D A T I  _2_'!K24)</f>
        <v>L'alunn  nel gruppo classe, ha mostrato un comportamento e partecipa al dialogo educativo in maniera Ha evidenziato un impegno nello studio e un metodo di lavoro Ha dimostrato di possedere conoscenze e capacità di</v>
      </c>
      <c r="P24" s="171" t="str">
        <f>CONCATENATE('T A B E L L A'!$G$24,'D A T I  _2_'!E24,'T A B E L L A'!$G$25,'D A T I  _2_'!L24)</f>
        <v xml:space="preserve"> L’alunn, pertanto, ha raggiunto le competenze che gli consentono di</v>
      </c>
      <c r="Q24" s="171" t="b">
        <f>IF(D24="n",CONCATENATE('T A B E L L A'!$G$17,E24," ",C24,'T A B E L L A'!$D$17),IF(D24="m",CONCATENATE('T A B E L L A'!$G$17,E24," ",C24,'T A B E L L A'!$D$18),IF(D24="p",CONCATENATE('T A B E L L A'!$G$17,E24," ",C24,'T A B E L L A'!$D$19),IF(D24="t",CONCATENATE('T A B E L L A'!$G$17,E24," ",C24,'T A B E L L A'!$D$20)))))</f>
        <v>0</v>
      </c>
      <c r="R24" s="114">
        <f t="shared" si="0"/>
        <v>0</v>
      </c>
      <c r="S24" s="114"/>
      <c r="T24" s="168"/>
      <c r="U24" s="168"/>
      <c r="V24" s="168"/>
      <c r="W24" s="172"/>
      <c r="X24" s="168"/>
      <c r="Y24" s="168"/>
    </row>
    <row r="25" spans="1:25" s="90" customFormat="1" ht="30" customHeight="1">
      <c r="A25" s="91"/>
      <c r="B25" s="169">
        <v>16</v>
      </c>
      <c r="C25" s="103" t="str">
        <f>IF(elenco!C23="","",elenco!C23)</f>
        <v/>
      </c>
      <c r="D25" s="62"/>
      <c r="E25" s="104" t="str">
        <f>IF(elenco!B23="","",elenco!B23)</f>
        <v/>
      </c>
      <c r="F25" s="170"/>
      <c r="G25" s="170"/>
      <c r="H25" s="106" t="str">
        <f>IF(D25=10,'T A B E L L A'!$G$3,IF(D25=9,'T A B E L L A'!$G$4,IF(D25=8,'T A B E L L A'!$G$5,IF(D25=7,'T A B E L L A'!$G$6,IF(D25=6,'T A B E L L A'!$G$7,IF(D25=5,'T A B E L L A'!$G$8,IF(D25=4,'T A B E L L A'!$G$9,IF(D25=3,'T A B E L L A'!$G$10,IF(D25=2,'T A B E L L A'!$G$11,IF(D25=1,'T A B E L L A'!$G$11,""))))))))))</f>
        <v/>
      </c>
      <c r="I25" s="106" t="str">
        <f>IF(D25=10,'T A B E L L A'!$F$3,IF(D25=9,'T A B E L L A'!$F$4,IF(D25=8,'T A B E L L A'!$F$5,IF(D25=7,'T A B E L L A'!$F$6,IF(D25=6,'T A B E L L A'!$F$7,IF(D25=5,'T A B E L L A'!$F$8,IF(D25=4,'T A B E L L A'!$F$9,IF(D25=3,'T A B E L L A'!$F$10,IF(D25=2,'T A B E L L A'!$F$11,IF(D25=1,'T A B E L L A'!$F$11,""))))))))))</f>
        <v/>
      </c>
      <c r="J25" s="106" t="str">
        <f>IF(D25=10,'T A B E L L A'!$E$3,IF(D25=9,'T A B E L L A'!$E$4,IF(D25=8,'T A B E L L A'!$E$5,IF(D25=7,'T A B E L L A'!$E$6,IF(D25=6,'T A B E L L A'!$E$7,IF(D25=5,'T A B E L L A'!$E$8,IF(D25=4,'T A B E L L A'!$E$9,IF(D25=3,'T A B E L L A'!$E$10,IF(D25=2,'T A B E L L A'!$E$11,IF(D25=1,'T A B E L L A'!$E$11,""))))))))))</f>
        <v/>
      </c>
      <c r="K25" s="106" t="str">
        <f>IF(D25=10,'T A B E L L A'!$D$3,IF(D25=9,'T A B E L L A'!$D$4,IF(D25=8,'T A B E L L A'!$D$5,IF(D25=7,'T A B E L L A'!$D$6,IF(D25=6,'T A B E L L A'!$D$7,IF(D25=5,'T A B E L L A'!$D$8,IF(D25=4,'T A B E L L A'!$D$9,IF(D25=3,'T A B E L L A'!$D$10,IF(D25=2,'T A B E L L A'!$D$11,IF(D25=1,'T A B E L L A'!$D$11,""))))))))))</f>
        <v/>
      </c>
      <c r="L25" s="106" t="str">
        <f>IF(D25=10,'T A B E L L A'!$C$3,IF(D25=9,'T A B E L L A'!$C$4,IF(D25=8,'T A B E L L A'!$C$5,IF(D25=7,'T A B E L L A'!$C$6,IF(D25=6,'T A B E L L A'!$C$7,IF(D25=5,'T A B E L L A'!$C$8,IF(D25=4,'T A B E L L A'!$C$9,IF(D25=3,'T A B E L L A'!$C$10,IF(D25=2,'T A B E L L A'!$C$11,IF(D25=1,'T A B E L L A'!$C$11,""))))))))))</f>
        <v/>
      </c>
      <c r="M25" s="106" t="str">
        <f>IF(D25=10,'T A B E L L A'!$B$3,IF(D25=9,'T A B E L L A'!$B$4,IF(D25=8,'T A B E L L A'!$B$5,IF(D25=7,'T A B E L L A'!$B$6,IF(D25=6,'T A B E L L A'!$B$7,IF(D25=5,'T A B E L L A'!$B$8,IF(D25=4,'T A B E L L A'!$B$9,IF(D25=3,'T A B E L L A'!$B$10,IF(D25=2,'T A B E L L A'!$B$11,IF(D25=1,'T A B E L L A'!$B$11,""))))))))))</f>
        <v/>
      </c>
      <c r="N25" s="107" t="str">
        <f>IF(D25=10,'T A B E L L A'!$H$3,IF(D25=9,'T A B E L L A'!$H$4,IF(D25=8,'T A B E L L A'!$H$5,IF(D25=7,'T A B E L L A'!$H$6,IF(D25=6,'T A B E L L A'!$H$7,IF(D25=5,'T A B E L L A'!$H$8,IF(D25=4,'T A B E L L A'!$H$9,IF(D25=3,'T A B E L L A'!$H$10,IF(D25=2,'T A B E L L A'!$H$11,IF(D25=1,'T A B E L L A'!$H$11,""))))))))))</f>
        <v/>
      </c>
      <c r="O25" s="171" t="str">
        <f>CONCATENATE('T A B E L L A'!$G$17,'D A T I  _2_'!E25," ",'D A T I  _2_'!C25,'D A T I  _2_'!F25,E25,'T A B E L L A'!$G$18,'D A T I  _2_'!G25,'T A B E L L A'!$G$19,'D A T I  _2_'!J25,'T A B E L L A'!$G$20,'D A T I  _2_'!I25,'T A B E L L A'!$G$21,'D A T I  _2_'!H25,'T A B E L L A'!$G$22,'D A T I  _2_'!M25,'T A B E L L A'!$G$23,'D A T I  _2_'!K25)</f>
        <v>L'alunn  nel gruppo classe, ha mostrato un comportamento e partecipa al dialogo educativo in maniera Ha evidenziato un impegno nello studio e un metodo di lavoro Ha dimostrato di possedere conoscenze e capacità di</v>
      </c>
      <c r="P25" s="171" t="str">
        <f>CONCATENATE('T A B E L L A'!$G$24,'D A T I  _2_'!E25,'T A B E L L A'!$G$25,'D A T I  _2_'!L25)</f>
        <v xml:space="preserve"> L’alunn, pertanto, ha raggiunto le competenze che gli consentono di</v>
      </c>
      <c r="Q25" s="171" t="b">
        <f>IF(D25="n",CONCATENATE('T A B E L L A'!$G$17,E25," ",C25,'T A B E L L A'!$D$17),IF(D25="m",CONCATENATE('T A B E L L A'!$G$17,E25," ",C25,'T A B E L L A'!$D$18),IF(D25="p",CONCATENATE('T A B E L L A'!$G$17,E25," ",C25,'T A B E L L A'!$D$19),IF(D25="t",CONCATENATE('T A B E L L A'!$G$17,E25," ",C25,'T A B E L L A'!$D$20)))))</f>
        <v>0</v>
      </c>
      <c r="R25" s="114">
        <f t="shared" si="0"/>
        <v>0</v>
      </c>
      <c r="S25" s="114"/>
      <c r="T25" s="168"/>
      <c r="U25" s="168"/>
      <c r="V25" s="168"/>
      <c r="W25" s="172"/>
      <c r="X25" s="168"/>
      <c r="Y25" s="168"/>
    </row>
    <row r="26" spans="1:25" s="90" customFormat="1" ht="30" customHeight="1">
      <c r="A26" s="91"/>
      <c r="B26" s="169">
        <v>17</v>
      </c>
      <c r="C26" s="103" t="str">
        <f>IF(elenco!C24="","",elenco!C24)</f>
        <v/>
      </c>
      <c r="D26" s="62"/>
      <c r="E26" s="104" t="str">
        <f>IF(elenco!B24="","",elenco!B24)</f>
        <v/>
      </c>
      <c r="F26" s="170"/>
      <c r="G26" s="170"/>
      <c r="H26" s="106" t="str">
        <f>IF(D26=10,'T A B E L L A'!$G$3,IF(D26=9,'T A B E L L A'!$G$4,IF(D26=8,'T A B E L L A'!$G$5,IF(D26=7,'T A B E L L A'!$G$6,IF(D26=6,'T A B E L L A'!$G$7,IF(D26=5,'T A B E L L A'!$G$8,IF(D26=4,'T A B E L L A'!$G$9,IF(D26=3,'T A B E L L A'!$G$10,IF(D26=2,'T A B E L L A'!$G$11,IF(D26=1,'T A B E L L A'!$G$11,""))))))))))</f>
        <v/>
      </c>
      <c r="I26" s="106" t="str">
        <f>IF(D26=10,'T A B E L L A'!$F$3,IF(D26=9,'T A B E L L A'!$F$4,IF(D26=8,'T A B E L L A'!$F$5,IF(D26=7,'T A B E L L A'!$F$6,IF(D26=6,'T A B E L L A'!$F$7,IF(D26=5,'T A B E L L A'!$F$8,IF(D26=4,'T A B E L L A'!$F$9,IF(D26=3,'T A B E L L A'!$F$10,IF(D26=2,'T A B E L L A'!$F$11,IF(D26=1,'T A B E L L A'!$F$11,""))))))))))</f>
        <v/>
      </c>
      <c r="J26" s="106" t="str">
        <f>IF(D26=10,'T A B E L L A'!$E$3,IF(D26=9,'T A B E L L A'!$E$4,IF(D26=8,'T A B E L L A'!$E$5,IF(D26=7,'T A B E L L A'!$E$6,IF(D26=6,'T A B E L L A'!$E$7,IF(D26=5,'T A B E L L A'!$E$8,IF(D26=4,'T A B E L L A'!$E$9,IF(D26=3,'T A B E L L A'!$E$10,IF(D26=2,'T A B E L L A'!$E$11,IF(D26=1,'T A B E L L A'!$E$11,""))))))))))</f>
        <v/>
      </c>
      <c r="K26" s="106" t="str">
        <f>IF(D26=10,'T A B E L L A'!$D$3,IF(D26=9,'T A B E L L A'!$D$4,IF(D26=8,'T A B E L L A'!$D$5,IF(D26=7,'T A B E L L A'!$D$6,IF(D26=6,'T A B E L L A'!$D$7,IF(D26=5,'T A B E L L A'!$D$8,IF(D26=4,'T A B E L L A'!$D$9,IF(D26=3,'T A B E L L A'!$D$10,IF(D26=2,'T A B E L L A'!$D$11,IF(D26=1,'T A B E L L A'!$D$11,""))))))))))</f>
        <v/>
      </c>
      <c r="L26" s="106" t="str">
        <f>IF(D26=10,'T A B E L L A'!$C$3,IF(D26=9,'T A B E L L A'!$C$4,IF(D26=8,'T A B E L L A'!$C$5,IF(D26=7,'T A B E L L A'!$C$6,IF(D26=6,'T A B E L L A'!$C$7,IF(D26=5,'T A B E L L A'!$C$8,IF(D26=4,'T A B E L L A'!$C$9,IF(D26=3,'T A B E L L A'!$C$10,IF(D26=2,'T A B E L L A'!$C$11,IF(D26=1,'T A B E L L A'!$C$11,""))))))))))</f>
        <v/>
      </c>
      <c r="M26" s="106" t="str">
        <f>IF(D26=10,'T A B E L L A'!$B$3,IF(D26=9,'T A B E L L A'!$B$4,IF(D26=8,'T A B E L L A'!$B$5,IF(D26=7,'T A B E L L A'!$B$6,IF(D26=6,'T A B E L L A'!$B$7,IF(D26=5,'T A B E L L A'!$B$8,IF(D26=4,'T A B E L L A'!$B$9,IF(D26=3,'T A B E L L A'!$B$10,IF(D26=2,'T A B E L L A'!$B$11,IF(D26=1,'T A B E L L A'!$B$11,""))))))))))</f>
        <v/>
      </c>
      <c r="N26" s="107" t="str">
        <f>IF(D26=10,'T A B E L L A'!$H$3,IF(D26=9,'T A B E L L A'!$H$4,IF(D26=8,'T A B E L L A'!$H$5,IF(D26=7,'T A B E L L A'!$H$6,IF(D26=6,'T A B E L L A'!$H$7,IF(D26=5,'T A B E L L A'!$H$8,IF(D26=4,'T A B E L L A'!$H$9,IF(D26=3,'T A B E L L A'!$H$10,IF(D26=2,'T A B E L L A'!$H$11,IF(D26=1,'T A B E L L A'!$H$11,""))))))))))</f>
        <v/>
      </c>
      <c r="O26" s="171" t="str">
        <f>CONCATENATE('T A B E L L A'!$G$17,'D A T I  _2_'!E26," ",'D A T I  _2_'!C26,'D A T I  _2_'!F26,E26,'T A B E L L A'!$G$18,'D A T I  _2_'!G26,'T A B E L L A'!$G$19,'D A T I  _2_'!J26,'T A B E L L A'!$G$20,'D A T I  _2_'!I26,'T A B E L L A'!$G$21,'D A T I  _2_'!H26,'T A B E L L A'!$G$22,'D A T I  _2_'!M26,'T A B E L L A'!$G$23,'D A T I  _2_'!K26)</f>
        <v>L'alunn  nel gruppo classe, ha mostrato un comportamento e partecipa al dialogo educativo in maniera Ha evidenziato un impegno nello studio e un metodo di lavoro Ha dimostrato di possedere conoscenze e capacità di</v>
      </c>
      <c r="P26" s="171" t="str">
        <f>CONCATENATE('T A B E L L A'!$G$24,'D A T I  _2_'!E26,'T A B E L L A'!$G$25,'D A T I  _2_'!L26)</f>
        <v xml:space="preserve"> L’alunn, pertanto, ha raggiunto le competenze che gli consentono di</v>
      </c>
      <c r="Q26" s="171" t="b">
        <f>IF(D26="n",CONCATENATE('T A B E L L A'!$G$17,E26," ",C26,'T A B E L L A'!$D$17),IF(D26="m",CONCATENATE('T A B E L L A'!$G$17,E26," ",C26,'T A B E L L A'!$D$18),IF(D26="p",CONCATENATE('T A B E L L A'!$G$17,E26," ",C26,'T A B E L L A'!$D$19),IF(D26="t",CONCATENATE('T A B E L L A'!$G$17,E26," ",C26,'T A B E L L A'!$D$20)))))</f>
        <v>0</v>
      </c>
      <c r="R26" s="114">
        <f t="shared" si="0"/>
        <v>0</v>
      </c>
      <c r="S26" s="114"/>
      <c r="T26" s="168"/>
      <c r="U26" s="168"/>
      <c r="V26" s="168"/>
      <c r="W26" s="172"/>
      <c r="X26" s="168"/>
      <c r="Y26" s="168"/>
    </row>
    <row r="27" spans="1:25" s="90" customFormat="1" ht="30" customHeight="1">
      <c r="A27" s="91"/>
      <c r="B27" s="169">
        <v>18</v>
      </c>
      <c r="C27" s="103" t="str">
        <f>IF(elenco!C25="","",elenco!C25)</f>
        <v/>
      </c>
      <c r="D27" s="62"/>
      <c r="E27" s="104" t="str">
        <f>IF(elenco!B25="","",elenco!B25)</f>
        <v/>
      </c>
      <c r="F27" s="170"/>
      <c r="G27" s="170"/>
      <c r="H27" s="106" t="str">
        <f>IF(D27=10,'T A B E L L A'!$G$3,IF(D27=9,'T A B E L L A'!$G$4,IF(D27=8,'T A B E L L A'!$G$5,IF(D27=7,'T A B E L L A'!$G$6,IF(D27=6,'T A B E L L A'!$G$7,IF(D27=5,'T A B E L L A'!$G$8,IF(D27=4,'T A B E L L A'!$G$9,IF(D27=3,'T A B E L L A'!$G$10,IF(D27=2,'T A B E L L A'!$G$11,IF(D27=1,'T A B E L L A'!$G$11,""))))))))))</f>
        <v/>
      </c>
      <c r="I27" s="106" t="str">
        <f>IF(D27=10,'T A B E L L A'!$F$3,IF(D27=9,'T A B E L L A'!$F$4,IF(D27=8,'T A B E L L A'!$F$5,IF(D27=7,'T A B E L L A'!$F$6,IF(D27=6,'T A B E L L A'!$F$7,IF(D27=5,'T A B E L L A'!$F$8,IF(D27=4,'T A B E L L A'!$F$9,IF(D27=3,'T A B E L L A'!$F$10,IF(D27=2,'T A B E L L A'!$F$11,IF(D27=1,'T A B E L L A'!$F$11,""))))))))))</f>
        <v/>
      </c>
      <c r="J27" s="106" t="str">
        <f>IF(D27=10,'T A B E L L A'!$E$3,IF(D27=9,'T A B E L L A'!$E$4,IF(D27=8,'T A B E L L A'!$E$5,IF(D27=7,'T A B E L L A'!$E$6,IF(D27=6,'T A B E L L A'!$E$7,IF(D27=5,'T A B E L L A'!$E$8,IF(D27=4,'T A B E L L A'!$E$9,IF(D27=3,'T A B E L L A'!$E$10,IF(D27=2,'T A B E L L A'!$E$11,IF(D27=1,'T A B E L L A'!$E$11,""))))))))))</f>
        <v/>
      </c>
      <c r="K27" s="106" t="str">
        <f>IF(D27=10,'T A B E L L A'!$D$3,IF(D27=9,'T A B E L L A'!$D$4,IF(D27=8,'T A B E L L A'!$D$5,IF(D27=7,'T A B E L L A'!$D$6,IF(D27=6,'T A B E L L A'!$D$7,IF(D27=5,'T A B E L L A'!$D$8,IF(D27=4,'T A B E L L A'!$D$9,IF(D27=3,'T A B E L L A'!$D$10,IF(D27=2,'T A B E L L A'!$D$11,IF(D27=1,'T A B E L L A'!$D$11,""))))))))))</f>
        <v/>
      </c>
      <c r="L27" s="106" t="str">
        <f>IF(D27=10,'T A B E L L A'!$C$3,IF(D27=9,'T A B E L L A'!$C$4,IF(D27=8,'T A B E L L A'!$C$5,IF(D27=7,'T A B E L L A'!$C$6,IF(D27=6,'T A B E L L A'!$C$7,IF(D27=5,'T A B E L L A'!$C$8,IF(D27=4,'T A B E L L A'!$C$9,IF(D27=3,'T A B E L L A'!$C$10,IF(D27=2,'T A B E L L A'!$C$11,IF(D27=1,'T A B E L L A'!$C$11,""))))))))))</f>
        <v/>
      </c>
      <c r="M27" s="106" t="str">
        <f>IF(D27=10,'T A B E L L A'!$B$3,IF(D27=9,'T A B E L L A'!$B$4,IF(D27=8,'T A B E L L A'!$B$5,IF(D27=7,'T A B E L L A'!$B$6,IF(D27=6,'T A B E L L A'!$B$7,IF(D27=5,'T A B E L L A'!$B$8,IF(D27=4,'T A B E L L A'!$B$9,IF(D27=3,'T A B E L L A'!$B$10,IF(D27=2,'T A B E L L A'!$B$11,IF(D27=1,'T A B E L L A'!$B$11,""))))))))))</f>
        <v/>
      </c>
      <c r="N27" s="107" t="str">
        <f>IF(D27=10,'T A B E L L A'!$H$3,IF(D27=9,'T A B E L L A'!$H$4,IF(D27=8,'T A B E L L A'!$H$5,IF(D27=7,'T A B E L L A'!$H$6,IF(D27=6,'T A B E L L A'!$H$7,IF(D27=5,'T A B E L L A'!$H$8,IF(D27=4,'T A B E L L A'!$H$9,IF(D27=3,'T A B E L L A'!$H$10,IF(D27=2,'T A B E L L A'!$H$11,IF(D27=1,'T A B E L L A'!$H$11,""))))))))))</f>
        <v/>
      </c>
      <c r="O27" s="171" t="str">
        <f>CONCATENATE('T A B E L L A'!$G$17,'D A T I  _2_'!E27," ",'D A T I  _2_'!C27,'D A T I  _2_'!F27,E27,'T A B E L L A'!$G$18,'D A T I  _2_'!G27,'T A B E L L A'!$G$19,'D A T I  _2_'!J27,'T A B E L L A'!$G$20,'D A T I  _2_'!I27,'T A B E L L A'!$G$21,'D A T I  _2_'!H27,'T A B E L L A'!$G$22,'D A T I  _2_'!M27,'T A B E L L A'!$G$23,'D A T I  _2_'!K27)</f>
        <v>L'alunn  nel gruppo classe, ha mostrato un comportamento e partecipa al dialogo educativo in maniera Ha evidenziato un impegno nello studio e un metodo di lavoro Ha dimostrato di possedere conoscenze e capacità di</v>
      </c>
      <c r="P27" s="171" t="str">
        <f>CONCATENATE('T A B E L L A'!$G$24,'D A T I  _2_'!E27,'T A B E L L A'!$G$25,'D A T I  _2_'!L27)</f>
        <v xml:space="preserve"> L’alunn, pertanto, ha raggiunto le competenze che gli consentono di</v>
      </c>
      <c r="Q27" s="171" t="b">
        <f>IF(D27="n",CONCATENATE('T A B E L L A'!$G$17,E27," ",C27,'T A B E L L A'!$D$17),IF(D27="m",CONCATENATE('T A B E L L A'!$G$17,E27," ",C27,'T A B E L L A'!$D$18),IF(D27="p",CONCATENATE('T A B E L L A'!$G$17,E27," ",C27,'T A B E L L A'!$D$19),IF(D27="t",CONCATENATE('T A B E L L A'!$G$17,E27," ",C27,'T A B E L L A'!$D$20)))))</f>
        <v>0</v>
      </c>
      <c r="R27" s="114">
        <f t="shared" si="0"/>
        <v>0</v>
      </c>
      <c r="S27" s="114"/>
      <c r="T27" s="168"/>
      <c r="U27" s="168"/>
      <c r="V27" s="168"/>
      <c r="W27" s="172"/>
      <c r="X27" s="168"/>
      <c r="Y27" s="168"/>
    </row>
    <row r="28" spans="1:25" s="90" customFormat="1" ht="30" customHeight="1">
      <c r="A28" s="91"/>
      <c r="B28" s="169">
        <v>19</v>
      </c>
      <c r="C28" s="103" t="str">
        <f>IF(elenco!C26="","",elenco!C26)</f>
        <v/>
      </c>
      <c r="D28" s="62"/>
      <c r="E28" s="104" t="str">
        <f>IF(elenco!B26="","",elenco!B26)</f>
        <v/>
      </c>
      <c r="F28" s="170"/>
      <c r="G28" s="170"/>
      <c r="H28" s="106" t="str">
        <f>IF(D28=10,'T A B E L L A'!$G$3,IF(D28=9,'T A B E L L A'!$G$4,IF(D28=8,'T A B E L L A'!$G$5,IF(D28=7,'T A B E L L A'!$G$6,IF(D28=6,'T A B E L L A'!$G$7,IF(D28=5,'T A B E L L A'!$G$8,IF(D28=4,'T A B E L L A'!$G$9,IF(D28=3,'T A B E L L A'!$G$10,IF(D28=2,'T A B E L L A'!$G$11,IF(D28=1,'T A B E L L A'!$G$11,""))))))))))</f>
        <v/>
      </c>
      <c r="I28" s="106" t="str">
        <f>IF(D28=10,'T A B E L L A'!$F$3,IF(D28=9,'T A B E L L A'!$F$4,IF(D28=8,'T A B E L L A'!$F$5,IF(D28=7,'T A B E L L A'!$F$6,IF(D28=6,'T A B E L L A'!$F$7,IF(D28=5,'T A B E L L A'!$F$8,IF(D28=4,'T A B E L L A'!$F$9,IF(D28=3,'T A B E L L A'!$F$10,IF(D28=2,'T A B E L L A'!$F$11,IF(D28=1,'T A B E L L A'!$F$11,""))))))))))</f>
        <v/>
      </c>
      <c r="J28" s="106" t="str">
        <f>IF(D28=10,'T A B E L L A'!$E$3,IF(D28=9,'T A B E L L A'!$E$4,IF(D28=8,'T A B E L L A'!$E$5,IF(D28=7,'T A B E L L A'!$E$6,IF(D28=6,'T A B E L L A'!$E$7,IF(D28=5,'T A B E L L A'!$E$8,IF(D28=4,'T A B E L L A'!$E$9,IF(D28=3,'T A B E L L A'!$E$10,IF(D28=2,'T A B E L L A'!$E$11,IF(D28=1,'T A B E L L A'!$E$11,""))))))))))</f>
        <v/>
      </c>
      <c r="K28" s="106" t="str">
        <f>IF(D28=10,'T A B E L L A'!$D$3,IF(D28=9,'T A B E L L A'!$D$4,IF(D28=8,'T A B E L L A'!$D$5,IF(D28=7,'T A B E L L A'!$D$6,IF(D28=6,'T A B E L L A'!$D$7,IF(D28=5,'T A B E L L A'!$D$8,IF(D28=4,'T A B E L L A'!$D$9,IF(D28=3,'T A B E L L A'!$D$10,IF(D28=2,'T A B E L L A'!$D$11,IF(D28=1,'T A B E L L A'!$D$11,""))))))))))</f>
        <v/>
      </c>
      <c r="L28" s="106" t="str">
        <f>IF(D28=10,'T A B E L L A'!$C$3,IF(D28=9,'T A B E L L A'!$C$4,IF(D28=8,'T A B E L L A'!$C$5,IF(D28=7,'T A B E L L A'!$C$6,IF(D28=6,'T A B E L L A'!$C$7,IF(D28=5,'T A B E L L A'!$C$8,IF(D28=4,'T A B E L L A'!$C$9,IF(D28=3,'T A B E L L A'!$C$10,IF(D28=2,'T A B E L L A'!$C$11,IF(D28=1,'T A B E L L A'!$C$11,""))))))))))</f>
        <v/>
      </c>
      <c r="M28" s="106" t="str">
        <f>IF(D28=10,'T A B E L L A'!$B$3,IF(D28=9,'T A B E L L A'!$B$4,IF(D28=8,'T A B E L L A'!$B$5,IF(D28=7,'T A B E L L A'!$B$6,IF(D28=6,'T A B E L L A'!$B$7,IF(D28=5,'T A B E L L A'!$B$8,IF(D28=4,'T A B E L L A'!$B$9,IF(D28=3,'T A B E L L A'!$B$10,IF(D28=2,'T A B E L L A'!$B$11,IF(D28=1,'T A B E L L A'!$B$11,""))))))))))</f>
        <v/>
      </c>
      <c r="N28" s="107" t="str">
        <f>IF(D28=10,'T A B E L L A'!$H$3,IF(D28=9,'T A B E L L A'!$H$4,IF(D28=8,'T A B E L L A'!$H$5,IF(D28=7,'T A B E L L A'!$H$6,IF(D28=6,'T A B E L L A'!$H$7,IF(D28=5,'T A B E L L A'!$H$8,IF(D28=4,'T A B E L L A'!$H$9,IF(D28=3,'T A B E L L A'!$H$10,IF(D28=2,'T A B E L L A'!$H$11,IF(D28=1,'T A B E L L A'!$H$11,""))))))))))</f>
        <v/>
      </c>
      <c r="O28" s="171" t="str">
        <f>CONCATENATE('T A B E L L A'!$G$17,'D A T I  _2_'!E28," ",'D A T I  _2_'!C28,'D A T I  _2_'!F28,E28,'T A B E L L A'!$G$18,'D A T I  _2_'!G28,'T A B E L L A'!$G$19,'D A T I  _2_'!J28,'T A B E L L A'!$G$20,'D A T I  _2_'!I28,'T A B E L L A'!$G$21,'D A T I  _2_'!H28,'T A B E L L A'!$G$22,'D A T I  _2_'!M28,'T A B E L L A'!$G$23,'D A T I  _2_'!K28)</f>
        <v>L'alunn  nel gruppo classe, ha mostrato un comportamento e partecipa al dialogo educativo in maniera Ha evidenziato un impegno nello studio e un metodo di lavoro Ha dimostrato di possedere conoscenze e capacità di</v>
      </c>
      <c r="P28" s="171" t="str">
        <f>CONCATENATE('T A B E L L A'!$G$24,'D A T I  _2_'!E28,'T A B E L L A'!$G$25,'D A T I  _2_'!L28)</f>
        <v xml:space="preserve"> L’alunn, pertanto, ha raggiunto le competenze che gli consentono di</v>
      </c>
      <c r="Q28" s="171" t="b">
        <f>IF(D28="n",CONCATENATE('T A B E L L A'!$G$17,E28," ",C28,'T A B E L L A'!$D$17),IF(D28="m",CONCATENATE('T A B E L L A'!$G$17,E28," ",C28,'T A B E L L A'!$D$18),IF(D28="p",CONCATENATE('T A B E L L A'!$G$17,E28," ",C28,'T A B E L L A'!$D$19),IF(D28="t",CONCATENATE('T A B E L L A'!$G$17,E28," ",C28,'T A B E L L A'!$D$20)))))</f>
        <v>0</v>
      </c>
      <c r="R28" s="114">
        <f t="shared" si="0"/>
        <v>0</v>
      </c>
      <c r="S28" s="114"/>
      <c r="T28" s="168"/>
      <c r="U28" s="168"/>
      <c r="V28" s="168"/>
      <c r="W28" s="172"/>
      <c r="X28" s="168"/>
      <c r="Y28" s="168"/>
    </row>
    <row r="29" spans="1:25" s="90" customFormat="1" ht="30" customHeight="1">
      <c r="A29" s="91"/>
      <c r="B29" s="169">
        <v>20</v>
      </c>
      <c r="C29" s="103" t="str">
        <f>IF(elenco!C27="","",elenco!C27)</f>
        <v/>
      </c>
      <c r="D29" s="62"/>
      <c r="E29" s="104" t="str">
        <f>IF(elenco!B27="","",elenco!B27)</f>
        <v/>
      </c>
      <c r="F29" s="170"/>
      <c r="G29" s="170"/>
      <c r="H29" s="106" t="str">
        <f>IF(D29=10,'T A B E L L A'!$G$3,IF(D29=9,'T A B E L L A'!$G$4,IF(D29=8,'T A B E L L A'!$G$5,IF(D29=7,'T A B E L L A'!$G$6,IF(D29=6,'T A B E L L A'!$G$7,IF(D29=5,'T A B E L L A'!$G$8,IF(D29=4,'T A B E L L A'!$G$9,IF(D29=3,'T A B E L L A'!$G$10,IF(D29=2,'T A B E L L A'!$G$11,IF(D29=1,'T A B E L L A'!$G$11,""))))))))))</f>
        <v/>
      </c>
      <c r="I29" s="106" t="str">
        <f>IF(D29=10,'T A B E L L A'!$F$3,IF(D29=9,'T A B E L L A'!$F$4,IF(D29=8,'T A B E L L A'!$F$5,IF(D29=7,'T A B E L L A'!$F$6,IF(D29=6,'T A B E L L A'!$F$7,IF(D29=5,'T A B E L L A'!$F$8,IF(D29=4,'T A B E L L A'!$F$9,IF(D29=3,'T A B E L L A'!$F$10,IF(D29=2,'T A B E L L A'!$F$11,IF(D29=1,'T A B E L L A'!$F$11,""))))))))))</f>
        <v/>
      </c>
      <c r="J29" s="106" t="str">
        <f>IF(D29=10,'T A B E L L A'!$E$3,IF(D29=9,'T A B E L L A'!$E$4,IF(D29=8,'T A B E L L A'!$E$5,IF(D29=7,'T A B E L L A'!$E$6,IF(D29=6,'T A B E L L A'!$E$7,IF(D29=5,'T A B E L L A'!$E$8,IF(D29=4,'T A B E L L A'!$E$9,IF(D29=3,'T A B E L L A'!$E$10,IF(D29=2,'T A B E L L A'!$E$11,IF(D29=1,'T A B E L L A'!$E$11,""))))))))))</f>
        <v/>
      </c>
      <c r="K29" s="106" t="str">
        <f>IF(D29=10,'T A B E L L A'!$D$3,IF(D29=9,'T A B E L L A'!$D$4,IF(D29=8,'T A B E L L A'!$D$5,IF(D29=7,'T A B E L L A'!$D$6,IF(D29=6,'T A B E L L A'!$D$7,IF(D29=5,'T A B E L L A'!$D$8,IF(D29=4,'T A B E L L A'!$D$9,IF(D29=3,'T A B E L L A'!$D$10,IF(D29=2,'T A B E L L A'!$D$11,IF(D29=1,'T A B E L L A'!$D$11,""))))))))))</f>
        <v/>
      </c>
      <c r="L29" s="106" t="str">
        <f>IF(D29=10,'T A B E L L A'!$C$3,IF(D29=9,'T A B E L L A'!$C$4,IF(D29=8,'T A B E L L A'!$C$5,IF(D29=7,'T A B E L L A'!$C$6,IF(D29=6,'T A B E L L A'!$C$7,IF(D29=5,'T A B E L L A'!$C$8,IF(D29=4,'T A B E L L A'!$C$9,IF(D29=3,'T A B E L L A'!$C$10,IF(D29=2,'T A B E L L A'!$C$11,IF(D29=1,'T A B E L L A'!$C$11,""))))))))))</f>
        <v/>
      </c>
      <c r="M29" s="106" t="str">
        <f>IF(D29=10,'T A B E L L A'!$B$3,IF(D29=9,'T A B E L L A'!$B$4,IF(D29=8,'T A B E L L A'!$B$5,IF(D29=7,'T A B E L L A'!$B$6,IF(D29=6,'T A B E L L A'!$B$7,IF(D29=5,'T A B E L L A'!$B$8,IF(D29=4,'T A B E L L A'!$B$9,IF(D29=3,'T A B E L L A'!$B$10,IF(D29=2,'T A B E L L A'!$B$11,IF(D29=1,'T A B E L L A'!$B$11,""))))))))))</f>
        <v/>
      </c>
      <c r="N29" s="107" t="str">
        <f>IF(D29=10,'T A B E L L A'!$H$3,IF(D29=9,'T A B E L L A'!$H$4,IF(D29=8,'T A B E L L A'!$H$5,IF(D29=7,'T A B E L L A'!$H$6,IF(D29=6,'T A B E L L A'!$H$7,IF(D29=5,'T A B E L L A'!$H$8,IF(D29=4,'T A B E L L A'!$H$9,IF(D29=3,'T A B E L L A'!$H$10,IF(D29=2,'T A B E L L A'!$H$11,IF(D29=1,'T A B E L L A'!$H$11,""))))))))))</f>
        <v/>
      </c>
      <c r="O29" s="171" t="str">
        <f>CONCATENATE('T A B E L L A'!$G$17,'D A T I  _2_'!E29," ",'D A T I  _2_'!C29,'D A T I  _2_'!F29,E29,'T A B E L L A'!$G$18,'D A T I  _2_'!G29,'T A B E L L A'!$G$19,'D A T I  _2_'!J29,'T A B E L L A'!$G$20,'D A T I  _2_'!I29,'T A B E L L A'!$G$21,'D A T I  _2_'!H29,'T A B E L L A'!$G$22,'D A T I  _2_'!M29,'T A B E L L A'!$G$23,'D A T I  _2_'!K29)</f>
        <v>L'alunn  nel gruppo classe, ha mostrato un comportamento e partecipa al dialogo educativo in maniera Ha evidenziato un impegno nello studio e un metodo di lavoro Ha dimostrato di possedere conoscenze e capacità di</v>
      </c>
      <c r="P29" s="171" t="str">
        <f>CONCATENATE('T A B E L L A'!$G$24,'D A T I  _2_'!E29,'T A B E L L A'!$G$25,'D A T I  _2_'!L29)</f>
        <v xml:space="preserve"> L’alunn, pertanto, ha raggiunto le competenze che gli consentono di</v>
      </c>
      <c r="Q29" s="171" t="b">
        <f>IF(D29="n",CONCATENATE('T A B E L L A'!$G$17,E29," ",C29,'T A B E L L A'!$D$17),IF(D29="m",CONCATENATE('T A B E L L A'!$G$17,E29," ",C29,'T A B E L L A'!$D$18),IF(D29="p",CONCATENATE('T A B E L L A'!$G$17,E29," ",C29,'T A B E L L A'!$D$19),IF(D29="t",CONCATENATE('T A B E L L A'!$G$17,E29," ",C29,'T A B E L L A'!$D$20)))))</f>
        <v>0</v>
      </c>
      <c r="R29" s="114">
        <f t="shared" si="0"/>
        <v>0</v>
      </c>
      <c r="S29" s="114"/>
      <c r="T29" s="168"/>
      <c r="U29" s="168"/>
      <c r="V29" s="168"/>
      <c r="W29" s="172"/>
      <c r="X29" s="168"/>
      <c r="Y29" s="168"/>
    </row>
    <row r="30" spans="1:25" s="90" customFormat="1" ht="30" customHeight="1">
      <c r="A30" s="91"/>
      <c r="B30" s="169">
        <v>21</v>
      </c>
      <c r="C30" s="103" t="str">
        <f>IF(elenco!C28="","",elenco!C28)</f>
        <v/>
      </c>
      <c r="D30" s="62"/>
      <c r="E30" s="104" t="str">
        <f>IF(elenco!B28="","",elenco!B28)</f>
        <v/>
      </c>
      <c r="F30" s="170"/>
      <c r="G30" s="170"/>
      <c r="H30" s="106" t="str">
        <f>IF(D30=10,'T A B E L L A'!$G$3,IF(D30=9,'T A B E L L A'!$G$4,IF(D30=8,'T A B E L L A'!$G$5,IF(D30=7,'T A B E L L A'!$G$6,IF(D30=6,'T A B E L L A'!$G$7,IF(D30=5,'T A B E L L A'!$G$8,IF(D30=4,'T A B E L L A'!$G$9,IF(D30=3,'T A B E L L A'!$G$10,IF(D30=2,'T A B E L L A'!$G$11,IF(D30=1,'T A B E L L A'!$G$11,""))))))))))</f>
        <v/>
      </c>
      <c r="I30" s="106" t="str">
        <f>IF(D30=10,'T A B E L L A'!$F$3,IF(D30=9,'T A B E L L A'!$F$4,IF(D30=8,'T A B E L L A'!$F$5,IF(D30=7,'T A B E L L A'!$F$6,IF(D30=6,'T A B E L L A'!$F$7,IF(D30=5,'T A B E L L A'!$F$8,IF(D30=4,'T A B E L L A'!$F$9,IF(D30=3,'T A B E L L A'!$F$10,IF(D30=2,'T A B E L L A'!$F$11,IF(D30=1,'T A B E L L A'!$F$11,""))))))))))</f>
        <v/>
      </c>
      <c r="J30" s="106" t="str">
        <f>IF(D30=10,'T A B E L L A'!$E$3,IF(D30=9,'T A B E L L A'!$E$4,IF(D30=8,'T A B E L L A'!$E$5,IF(D30=7,'T A B E L L A'!$E$6,IF(D30=6,'T A B E L L A'!$E$7,IF(D30=5,'T A B E L L A'!$E$8,IF(D30=4,'T A B E L L A'!$E$9,IF(D30=3,'T A B E L L A'!$E$10,IF(D30=2,'T A B E L L A'!$E$11,IF(D30=1,'T A B E L L A'!$E$11,""))))))))))</f>
        <v/>
      </c>
      <c r="K30" s="106" t="str">
        <f>IF(D30=10,'T A B E L L A'!$D$3,IF(D30=9,'T A B E L L A'!$D$4,IF(D30=8,'T A B E L L A'!$D$5,IF(D30=7,'T A B E L L A'!$D$6,IF(D30=6,'T A B E L L A'!$D$7,IF(D30=5,'T A B E L L A'!$D$8,IF(D30=4,'T A B E L L A'!$D$9,IF(D30=3,'T A B E L L A'!$D$10,IF(D30=2,'T A B E L L A'!$D$11,IF(D30=1,'T A B E L L A'!$D$11,""))))))))))</f>
        <v/>
      </c>
      <c r="L30" s="106" t="str">
        <f>IF(D30=10,'T A B E L L A'!$C$3,IF(D30=9,'T A B E L L A'!$C$4,IF(D30=8,'T A B E L L A'!$C$5,IF(D30=7,'T A B E L L A'!$C$6,IF(D30=6,'T A B E L L A'!$C$7,IF(D30=5,'T A B E L L A'!$C$8,IF(D30=4,'T A B E L L A'!$C$9,IF(D30=3,'T A B E L L A'!$C$10,IF(D30=2,'T A B E L L A'!$C$11,IF(D30=1,'T A B E L L A'!$C$11,""))))))))))</f>
        <v/>
      </c>
      <c r="M30" s="106" t="str">
        <f>IF(D30=10,'T A B E L L A'!$B$3,IF(D30=9,'T A B E L L A'!$B$4,IF(D30=8,'T A B E L L A'!$B$5,IF(D30=7,'T A B E L L A'!$B$6,IF(D30=6,'T A B E L L A'!$B$7,IF(D30=5,'T A B E L L A'!$B$8,IF(D30=4,'T A B E L L A'!$B$9,IF(D30=3,'T A B E L L A'!$B$10,IF(D30=2,'T A B E L L A'!$B$11,IF(D30=1,'T A B E L L A'!$B$11,""))))))))))</f>
        <v/>
      </c>
      <c r="N30" s="107" t="str">
        <f>IF(D30=10,'T A B E L L A'!$H$3,IF(D30=9,'T A B E L L A'!$H$4,IF(D30=8,'T A B E L L A'!$H$5,IF(D30=7,'T A B E L L A'!$H$6,IF(D30=6,'T A B E L L A'!$H$7,IF(D30=5,'T A B E L L A'!$H$8,IF(D30=4,'T A B E L L A'!$H$9,IF(D30=3,'T A B E L L A'!$H$10,IF(D30=2,'T A B E L L A'!$H$11,IF(D30=1,'T A B E L L A'!$H$11,""))))))))))</f>
        <v/>
      </c>
      <c r="O30" s="171" t="str">
        <f>CONCATENATE('T A B E L L A'!$G$17,'D A T I  _2_'!E30," ",'D A T I  _2_'!C30,'D A T I  _2_'!F30,E30,'T A B E L L A'!$G$18,'D A T I  _2_'!G30,'T A B E L L A'!$G$19,'D A T I  _2_'!J30,'T A B E L L A'!$G$20,'D A T I  _2_'!I30,'T A B E L L A'!$G$21,'D A T I  _2_'!H30,'T A B E L L A'!$G$22,'D A T I  _2_'!M30,'T A B E L L A'!$G$23,'D A T I  _2_'!K30)</f>
        <v>L'alunn  nel gruppo classe, ha mostrato un comportamento e partecipa al dialogo educativo in maniera Ha evidenziato un impegno nello studio e un metodo di lavoro Ha dimostrato di possedere conoscenze e capacità di</v>
      </c>
      <c r="P30" s="171" t="str">
        <f>CONCATENATE('T A B E L L A'!$G$24,'D A T I  _2_'!E30,'T A B E L L A'!$G$25,'D A T I  _2_'!L30)</f>
        <v xml:space="preserve"> L’alunn, pertanto, ha raggiunto le competenze che gli consentono di</v>
      </c>
      <c r="Q30" s="171" t="b">
        <f>IF(D30="n",CONCATENATE('T A B E L L A'!$G$17,E30," ",C30,'T A B E L L A'!$D$17),IF(D30="m",CONCATENATE('T A B E L L A'!$G$17,E30," ",C30,'T A B E L L A'!$D$18),IF(D30="p",CONCATENATE('T A B E L L A'!$G$17,E30," ",C30,'T A B E L L A'!$D$19),IF(D30="t",CONCATENATE('T A B E L L A'!$G$17,E30," ",C30,'T A B E L L A'!$D$20)))))</f>
        <v>0</v>
      </c>
      <c r="R30" s="114">
        <f t="shared" si="0"/>
        <v>0</v>
      </c>
      <c r="S30" s="114"/>
      <c r="T30" s="168"/>
      <c r="U30" s="168"/>
      <c r="V30" s="168"/>
      <c r="W30" s="172"/>
      <c r="X30" s="168"/>
      <c r="Y30" s="168"/>
    </row>
    <row r="31" spans="1:25" s="90" customFormat="1" ht="30" customHeight="1">
      <c r="A31" s="91"/>
      <c r="B31" s="169">
        <v>22</v>
      </c>
      <c r="C31" s="103" t="str">
        <f>IF(elenco!C29="","",elenco!C29)</f>
        <v/>
      </c>
      <c r="D31" s="62"/>
      <c r="E31" s="104" t="str">
        <f>IF(elenco!B29="","",elenco!B29)</f>
        <v/>
      </c>
      <c r="F31" s="170"/>
      <c r="G31" s="170"/>
      <c r="H31" s="106" t="str">
        <f>IF(D31=10,'T A B E L L A'!$G$3,IF(D31=9,'T A B E L L A'!$G$4,IF(D31=8,'T A B E L L A'!$G$5,IF(D31=7,'T A B E L L A'!$G$6,IF(D31=6,'T A B E L L A'!$G$7,IF(D31=5,'T A B E L L A'!$G$8,IF(D31=4,'T A B E L L A'!$G$9,IF(D31=3,'T A B E L L A'!$G$10,IF(D31=2,'T A B E L L A'!$G$11,IF(D31=1,'T A B E L L A'!$G$11,""))))))))))</f>
        <v/>
      </c>
      <c r="I31" s="106" t="str">
        <f>IF(D31=10,'T A B E L L A'!$F$3,IF(D31=9,'T A B E L L A'!$F$4,IF(D31=8,'T A B E L L A'!$F$5,IF(D31=7,'T A B E L L A'!$F$6,IF(D31=6,'T A B E L L A'!$F$7,IF(D31=5,'T A B E L L A'!$F$8,IF(D31=4,'T A B E L L A'!$F$9,IF(D31=3,'T A B E L L A'!$F$10,IF(D31=2,'T A B E L L A'!$F$11,IF(D31=1,'T A B E L L A'!$F$11,""))))))))))</f>
        <v/>
      </c>
      <c r="J31" s="106" t="str">
        <f>IF(D31=10,'T A B E L L A'!$E$3,IF(D31=9,'T A B E L L A'!$E$4,IF(D31=8,'T A B E L L A'!$E$5,IF(D31=7,'T A B E L L A'!$E$6,IF(D31=6,'T A B E L L A'!$E$7,IF(D31=5,'T A B E L L A'!$E$8,IF(D31=4,'T A B E L L A'!$E$9,IF(D31=3,'T A B E L L A'!$E$10,IF(D31=2,'T A B E L L A'!$E$11,IF(D31=1,'T A B E L L A'!$E$11,""))))))))))</f>
        <v/>
      </c>
      <c r="K31" s="106" t="str">
        <f>IF(D31=10,'T A B E L L A'!$D$3,IF(D31=9,'T A B E L L A'!$D$4,IF(D31=8,'T A B E L L A'!$D$5,IF(D31=7,'T A B E L L A'!$D$6,IF(D31=6,'T A B E L L A'!$D$7,IF(D31=5,'T A B E L L A'!$D$8,IF(D31=4,'T A B E L L A'!$D$9,IF(D31=3,'T A B E L L A'!$D$10,IF(D31=2,'T A B E L L A'!$D$11,IF(D31=1,'T A B E L L A'!$D$11,""))))))))))</f>
        <v/>
      </c>
      <c r="L31" s="106" t="str">
        <f>IF(D31=10,'T A B E L L A'!$C$3,IF(D31=9,'T A B E L L A'!$C$4,IF(D31=8,'T A B E L L A'!$C$5,IF(D31=7,'T A B E L L A'!$C$6,IF(D31=6,'T A B E L L A'!$C$7,IF(D31=5,'T A B E L L A'!$C$8,IF(D31=4,'T A B E L L A'!$C$9,IF(D31=3,'T A B E L L A'!$C$10,IF(D31=2,'T A B E L L A'!$C$11,IF(D31=1,'T A B E L L A'!$C$11,""))))))))))</f>
        <v/>
      </c>
      <c r="M31" s="106" t="str">
        <f>IF(D31=10,'T A B E L L A'!$B$3,IF(D31=9,'T A B E L L A'!$B$4,IF(D31=8,'T A B E L L A'!$B$5,IF(D31=7,'T A B E L L A'!$B$6,IF(D31=6,'T A B E L L A'!$B$7,IF(D31=5,'T A B E L L A'!$B$8,IF(D31=4,'T A B E L L A'!$B$9,IF(D31=3,'T A B E L L A'!$B$10,IF(D31=2,'T A B E L L A'!$B$11,IF(D31=1,'T A B E L L A'!$B$11,""))))))))))</f>
        <v/>
      </c>
      <c r="N31" s="107" t="str">
        <f>IF(D31=10,'T A B E L L A'!$H$3,IF(D31=9,'T A B E L L A'!$H$4,IF(D31=8,'T A B E L L A'!$H$5,IF(D31=7,'T A B E L L A'!$H$6,IF(D31=6,'T A B E L L A'!$H$7,IF(D31=5,'T A B E L L A'!$H$8,IF(D31=4,'T A B E L L A'!$H$9,IF(D31=3,'T A B E L L A'!$H$10,IF(D31=2,'T A B E L L A'!$H$11,IF(D31=1,'T A B E L L A'!$H$11,""))))))))))</f>
        <v/>
      </c>
      <c r="O31" s="171" t="str">
        <f>CONCATENATE('T A B E L L A'!$G$17,'D A T I  _2_'!E31," ",'D A T I  _2_'!C31,'D A T I  _2_'!F31,E31,'T A B E L L A'!$G$18,'D A T I  _2_'!G31,'T A B E L L A'!$G$19,'D A T I  _2_'!J31,'T A B E L L A'!$G$20,'D A T I  _2_'!I31,'T A B E L L A'!$G$21,'D A T I  _2_'!H31,'T A B E L L A'!$G$22,'D A T I  _2_'!M31,'T A B E L L A'!$G$23,'D A T I  _2_'!K31)</f>
        <v>L'alunn  nel gruppo classe, ha mostrato un comportamento e partecipa al dialogo educativo in maniera Ha evidenziato un impegno nello studio e un metodo di lavoro Ha dimostrato di possedere conoscenze e capacità di</v>
      </c>
      <c r="P31" s="171" t="str">
        <f>CONCATENATE('T A B E L L A'!$G$24,'D A T I  _2_'!E31,'T A B E L L A'!$G$25,'D A T I  _2_'!L31)</f>
        <v xml:space="preserve"> L’alunn, pertanto, ha raggiunto le competenze che gli consentono di</v>
      </c>
      <c r="Q31" s="171" t="b">
        <f>IF(D31="n",CONCATENATE('T A B E L L A'!$G$17,E31," ",C31,'T A B E L L A'!$D$17),IF(D31="m",CONCATENATE('T A B E L L A'!$G$17,E31," ",C31,'T A B E L L A'!$D$18),IF(D31="p",CONCATENATE('T A B E L L A'!$G$17,E31," ",C31,'T A B E L L A'!$D$19),IF(D31="t",CONCATENATE('T A B E L L A'!$G$17,E31," ",C31,'T A B E L L A'!$D$20)))))</f>
        <v>0</v>
      </c>
      <c r="R31" s="114">
        <f t="shared" si="0"/>
        <v>0</v>
      </c>
      <c r="S31" s="114"/>
      <c r="T31" s="168"/>
      <c r="U31" s="168"/>
      <c r="V31" s="168"/>
      <c r="W31" s="172"/>
      <c r="X31" s="168"/>
      <c r="Y31" s="168"/>
    </row>
    <row r="32" spans="1:25" s="90" customFormat="1" ht="30" customHeight="1">
      <c r="A32" s="91"/>
      <c r="B32" s="169">
        <v>23</v>
      </c>
      <c r="C32" s="103" t="str">
        <f>IF(elenco!C30="","",elenco!C30)</f>
        <v/>
      </c>
      <c r="D32" s="62"/>
      <c r="E32" s="104" t="str">
        <f>IF(elenco!B30="","",elenco!B30)</f>
        <v/>
      </c>
      <c r="F32" s="170"/>
      <c r="G32" s="170"/>
      <c r="H32" s="106" t="str">
        <f>IF(D32=10,'T A B E L L A'!$G$3,IF(D32=9,'T A B E L L A'!$G$4,IF(D32=8,'T A B E L L A'!$G$5,IF(D32=7,'T A B E L L A'!$G$6,IF(D32=6,'T A B E L L A'!$G$7,IF(D32=5,'T A B E L L A'!$G$8,IF(D32=4,'T A B E L L A'!$G$9,IF(D32=3,'T A B E L L A'!$G$10,IF(D32=2,'T A B E L L A'!$G$11,IF(D32=1,'T A B E L L A'!$G$11,""))))))))))</f>
        <v/>
      </c>
      <c r="I32" s="106" t="str">
        <f>IF(D32=10,'T A B E L L A'!$F$3,IF(D32=9,'T A B E L L A'!$F$4,IF(D32=8,'T A B E L L A'!$F$5,IF(D32=7,'T A B E L L A'!$F$6,IF(D32=6,'T A B E L L A'!$F$7,IF(D32=5,'T A B E L L A'!$F$8,IF(D32=4,'T A B E L L A'!$F$9,IF(D32=3,'T A B E L L A'!$F$10,IF(D32=2,'T A B E L L A'!$F$11,IF(D32=1,'T A B E L L A'!$F$11,""))))))))))</f>
        <v/>
      </c>
      <c r="J32" s="106" t="str">
        <f>IF(D32=10,'T A B E L L A'!$E$3,IF(D32=9,'T A B E L L A'!$E$4,IF(D32=8,'T A B E L L A'!$E$5,IF(D32=7,'T A B E L L A'!$E$6,IF(D32=6,'T A B E L L A'!$E$7,IF(D32=5,'T A B E L L A'!$E$8,IF(D32=4,'T A B E L L A'!$E$9,IF(D32=3,'T A B E L L A'!$E$10,IF(D32=2,'T A B E L L A'!$E$11,IF(D32=1,'T A B E L L A'!$E$11,""))))))))))</f>
        <v/>
      </c>
      <c r="K32" s="106" t="str">
        <f>IF(D32=10,'T A B E L L A'!$D$3,IF(D32=9,'T A B E L L A'!$D$4,IF(D32=8,'T A B E L L A'!$D$5,IF(D32=7,'T A B E L L A'!$D$6,IF(D32=6,'T A B E L L A'!$D$7,IF(D32=5,'T A B E L L A'!$D$8,IF(D32=4,'T A B E L L A'!$D$9,IF(D32=3,'T A B E L L A'!$D$10,IF(D32=2,'T A B E L L A'!$D$11,IF(D32=1,'T A B E L L A'!$D$11,""))))))))))</f>
        <v/>
      </c>
      <c r="L32" s="106" t="str">
        <f>IF(D32=10,'T A B E L L A'!$C$3,IF(D32=9,'T A B E L L A'!$C$4,IF(D32=8,'T A B E L L A'!$C$5,IF(D32=7,'T A B E L L A'!$C$6,IF(D32=6,'T A B E L L A'!$C$7,IF(D32=5,'T A B E L L A'!$C$8,IF(D32=4,'T A B E L L A'!$C$9,IF(D32=3,'T A B E L L A'!$C$10,IF(D32=2,'T A B E L L A'!$C$11,IF(D32=1,'T A B E L L A'!$C$11,""))))))))))</f>
        <v/>
      </c>
      <c r="M32" s="106" t="str">
        <f>IF(D32=10,'T A B E L L A'!$B$3,IF(D32=9,'T A B E L L A'!$B$4,IF(D32=8,'T A B E L L A'!$B$5,IF(D32=7,'T A B E L L A'!$B$6,IF(D32=6,'T A B E L L A'!$B$7,IF(D32=5,'T A B E L L A'!$B$8,IF(D32=4,'T A B E L L A'!$B$9,IF(D32=3,'T A B E L L A'!$B$10,IF(D32=2,'T A B E L L A'!$B$11,IF(D32=1,'T A B E L L A'!$B$11,""))))))))))</f>
        <v/>
      </c>
      <c r="N32" s="107" t="str">
        <f>IF(D32=10,'T A B E L L A'!$H$3,IF(D32=9,'T A B E L L A'!$H$4,IF(D32=8,'T A B E L L A'!$H$5,IF(D32=7,'T A B E L L A'!$H$6,IF(D32=6,'T A B E L L A'!$H$7,IF(D32=5,'T A B E L L A'!$H$8,IF(D32=4,'T A B E L L A'!$H$9,IF(D32=3,'T A B E L L A'!$H$10,IF(D32=2,'T A B E L L A'!$H$11,IF(D32=1,'T A B E L L A'!$H$11,""))))))))))</f>
        <v/>
      </c>
      <c r="O32" s="171" t="str">
        <f>CONCATENATE('T A B E L L A'!$G$17,'D A T I  _2_'!E32," ",'D A T I  _2_'!C32,'D A T I  _2_'!F32,E32,'T A B E L L A'!$G$18,'D A T I  _2_'!G32,'T A B E L L A'!$G$19,'D A T I  _2_'!J32,'T A B E L L A'!$G$20,'D A T I  _2_'!I32,'T A B E L L A'!$G$21,'D A T I  _2_'!H32,'T A B E L L A'!$G$22,'D A T I  _2_'!M32,'T A B E L L A'!$G$23,'D A T I  _2_'!K32)</f>
        <v>L'alunn  nel gruppo classe, ha mostrato un comportamento e partecipa al dialogo educativo in maniera Ha evidenziato un impegno nello studio e un metodo di lavoro Ha dimostrato di possedere conoscenze e capacità di</v>
      </c>
      <c r="P32" s="171" t="str">
        <f>CONCATENATE('T A B E L L A'!$G$24,'D A T I  _2_'!E32,'T A B E L L A'!$G$25,'D A T I  _2_'!L32)</f>
        <v xml:space="preserve"> L’alunn, pertanto, ha raggiunto le competenze che gli consentono di</v>
      </c>
      <c r="Q32" s="171" t="b">
        <f>IF(D32="n",CONCATENATE('T A B E L L A'!$G$17,E32," ",C32,'T A B E L L A'!$D$17),IF(D32="m",CONCATENATE('T A B E L L A'!$G$17,E32," ",C32,'T A B E L L A'!$D$18),IF(D32="p",CONCATENATE('T A B E L L A'!$G$17,E32," ",C32,'T A B E L L A'!$D$19),IF(D32="t",CONCATENATE('T A B E L L A'!$G$17,E32," ",C32,'T A B E L L A'!$D$20)))))</f>
        <v>0</v>
      </c>
      <c r="R32" s="114">
        <f t="shared" si="0"/>
        <v>0</v>
      </c>
      <c r="S32" s="114"/>
      <c r="T32" s="168"/>
      <c r="U32" s="168"/>
      <c r="V32" s="168"/>
      <c r="W32" s="172"/>
      <c r="X32" s="168"/>
      <c r="Y32" s="168"/>
    </row>
    <row r="33" spans="1:25" s="90" customFormat="1" ht="30" customHeight="1">
      <c r="A33" s="91"/>
      <c r="B33" s="169">
        <v>24</v>
      </c>
      <c r="C33" s="103" t="str">
        <f>IF(elenco!C31="","",elenco!C31)</f>
        <v/>
      </c>
      <c r="D33" s="62"/>
      <c r="E33" s="104" t="str">
        <f>IF(elenco!B31="","",elenco!B31)</f>
        <v/>
      </c>
      <c r="F33" s="170"/>
      <c r="G33" s="170"/>
      <c r="H33" s="106" t="str">
        <f>IF(D33=10,'T A B E L L A'!$G$3,IF(D33=9,'T A B E L L A'!$G$4,IF(D33=8,'T A B E L L A'!$G$5,IF(D33=7,'T A B E L L A'!$G$6,IF(D33=6,'T A B E L L A'!$G$7,IF(D33=5,'T A B E L L A'!$G$8,IF(D33=4,'T A B E L L A'!$G$9,IF(D33=3,'T A B E L L A'!$G$10,IF(D33=2,'T A B E L L A'!$G$11,IF(D33=1,'T A B E L L A'!$G$11,""))))))))))</f>
        <v/>
      </c>
      <c r="I33" s="106" t="str">
        <f>IF(D33=10,'T A B E L L A'!$F$3,IF(D33=9,'T A B E L L A'!$F$4,IF(D33=8,'T A B E L L A'!$F$5,IF(D33=7,'T A B E L L A'!$F$6,IF(D33=6,'T A B E L L A'!$F$7,IF(D33=5,'T A B E L L A'!$F$8,IF(D33=4,'T A B E L L A'!$F$9,IF(D33=3,'T A B E L L A'!$F$10,IF(D33=2,'T A B E L L A'!$F$11,IF(D33=1,'T A B E L L A'!$F$11,""))))))))))</f>
        <v/>
      </c>
      <c r="J33" s="106" t="str">
        <f>IF(D33=10,'T A B E L L A'!$E$3,IF(D33=9,'T A B E L L A'!$E$4,IF(D33=8,'T A B E L L A'!$E$5,IF(D33=7,'T A B E L L A'!$E$6,IF(D33=6,'T A B E L L A'!$E$7,IF(D33=5,'T A B E L L A'!$E$8,IF(D33=4,'T A B E L L A'!$E$9,IF(D33=3,'T A B E L L A'!$E$10,IF(D33=2,'T A B E L L A'!$E$11,IF(D33=1,'T A B E L L A'!$E$11,""))))))))))</f>
        <v/>
      </c>
      <c r="K33" s="106" t="str">
        <f>IF(D33=10,'T A B E L L A'!$D$3,IF(D33=9,'T A B E L L A'!$D$4,IF(D33=8,'T A B E L L A'!$D$5,IF(D33=7,'T A B E L L A'!$D$6,IF(D33=6,'T A B E L L A'!$D$7,IF(D33=5,'T A B E L L A'!$D$8,IF(D33=4,'T A B E L L A'!$D$9,IF(D33=3,'T A B E L L A'!$D$10,IF(D33=2,'T A B E L L A'!$D$11,IF(D33=1,'T A B E L L A'!$D$11,""))))))))))</f>
        <v/>
      </c>
      <c r="L33" s="106" t="str">
        <f>IF(D33=10,'T A B E L L A'!$C$3,IF(D33=9,'T A B E L L A'!$C$4,IF(D33=8,'T A B E L L A'!$C$5,IF(D33=7,'T A B E L L A'!$C$6,IF(D33=6,'T A B E L L A'!$C$7,IF(D33=5,'T A B E L L A'!$C$8,IF(D33=4,'T A B E L L A'!$C$9,IF(D33=3,'T A B E L L A'!$C$10,IF(D33=2,'T A B E L L A'!$C$11,IF(D33=1,'T A B E L L A'!$C$11,""))))))))))</f>
        <v/>
      </c>
      <c r="M33" s="106" t="str">
        <f>IF(D33=10,'T A B E L L A'!$B$3,IF(D33=9,'T A B E L L A'!$B$4,IF(D33=8,'T A B E L L A'!$B$5,IF(D33=7,'T A B E L L A'!$B$6,IF(D33=6,'T A B E L L A'!$B$7,IF(D33=5,'T A B E L L A'!$B$8,IF(D33=4,'T A B E L L A'!$B$9,IF(D33=3,'T A B E L L A'!$B$10,IF(D33=2,'T A B E L L A'!$B$11,IF(D33=1,'T A B E L L A'!$B$11,""))))))))))</f>
        <v/>
      </c>
      <c r="N33" s="107" t="str">
        <f>IF(D33=10,'T A B E L L A'!$H$3,IF(D33=9,'T A B E L L A'!$H$4,IF(D33=8,'T A B E L L A'!$H$5,IF(D33=7,'T A B E L L A'!$H$6,IF(D33=6,'T A B E L L A'!$H$7,IF(D33=5,'T A B E L L A'!$H$8,IF(D33=4,'T A B E L L A'!$H$9,IF(D33=3,'T A B E L L A'!$H$10,IF(D33=2,'T A B E L L A'!$H$11,IF(D33=1,'T A B E L L A'!$H$11,""))))))))))</f>
        <v/>
      </c>
      <c r="O33" s="171" t="str">
        <f>CONCATENATE('T A B E L L A'!$G$17,'D A T I  _2_'!E33," ",'D A T I  _2_'!C33,'D A T I  _2_'!F33,E33,'T A B E L L A'!$G$18,'D A T I  _2_'!G33,'T A B E L L A'!$G$19,'D A T I  _2_'!J33,'T A B E L L A'!$G$20,'D A T I  _2_'!I33,'T A B E L L A'!$G$21,'D A T I  _2_'!H33,'T A B E L L A'!$G$22,'D A T I  _2_'!M33,'T A B E L L A'!$G$23,'D A T I  _2_'!K33)</f>
        <v>L'alunn  nel gruppo classe, ha mostrato un comportamento e partecipa al dialogo educativo in maniera Ha evidenziato un impegno nello studio e un metodo di lavoro Ha dimostrato di possedere conoscenze e capacità di</v>
      </c>
      <c r="P33" s="171" t="str">
        <f>CONCATENATE('T A B E L L A'!$G$24,'D A T I  _2_'!E33,'T A B E L L A'!$G$25,'D A T I  _2_'!L33)</f>
        <v xml:space="preserve"> L’alunn, pertanto, ha raggiunto le competenze che gli consentono di</v>
      </c>
      <c r="Q33" s="171" t="b">
        <f>IF(D33="n",CONCATENATE('T A B E L L A'!$G$17,E33," ",C33,'T A B E L L A'!$D$17),IF(D33="m",CONCATENATE('T A B E L L A'!$G$17,E33," ",C33,'T A B E L L A'!$D$18),IF(D33="p",CONCATENATE('T A B E L L A'!$G$17,E33," ",C33,'T A B E L L A'!$D$19),IF(D33="t",CONCATENATE('T A B E L L A'!$G$17,E33," ",C33,'T A B E L L A'!$D$20)))))</f>
        <v>0</v>
      </c>
      <c r="R33" s="114">
        <f t="shared" si="0"/>
        <v>0</v>
      </c>
      <c r="S33" s="114"/>
      <c r="T33" s="168"/>
      <c r="U33" s="168"/>
      <c r="V33" s="168"/>
      <c r="W33" s="172"/>
      <c r="X33" s="168"/>
      <c r="Y33" s="168"/>
    </row>
    <row r="34" spans="1:25" s="90" customFormat="1" ht="30" customHeight="1">
      <c r="A34" s="91"/>
      <c r="B34" s="169">
        <v>25</v>
      </c>
      <c r="C34" s="103" t="str">
        <f>IF(elenco!C32="","",elenco!C32)</f>
        <v/>
      </c>
      <c r="D34" s="62"/>
      <c r="E34" s="104" t="str">
        <f>IF(elenco!B32="","",elenco!B32)</f>
        <v/>
      </c>
      <c r="F34" s="170"/>
      <c r="G34" s="170"/>
      <c r="H34" s="106" t="str">
        <f>IF(D34=10,'T A B E L L A'!$G$3,IF(D34=9,'T A B E L L A'!$G$4,IF(D34=8,'T A B E L L A'!$G$5,IF(D34=7,'T A B E L L A'!$G$6,IF(D34=6,'T A B E L L A'!$G$7,IF(D34=5,'T A B E L L A'!$G$8,IF(D34=4,'T A B E L L A'!$G$9,IF(D34=3,'T A B E L L A'!$G$10,IF(D34=2,'T A B E L L A'!$G$11,IF(D34=1,'T A B E L L A'!$G$11,""))))))))))</f>
        <v/>
      </c>
      <c r="I34" s="106" t="str">
        <f>IF(D34=10,'T A B E L L A'!$F$3,IF(D34=9,'T A B E L L A'!$F$4,IF(D34=8,'T A B E L L A'!$F$5,IF(D34=7,'T A B E L L A'!$F$6,IF(D34=6,'T A B E L L A'!$F$7,IF(D34=5,'T A B E L L A'!$F$8,IF(D34=4,'T A B E L L A'!$F$9,IF(D34=3,'T A B E L L A'!$F$10,IF(D34=2,'T A B E L L A'!$F$11,IF(D34=1,'T A B E L L A'!$F$11,""))))))))))</f>
        <v/>
      </c>
      <c r="J34" s="106" t="str">
        <f>IF(D34=10,'T A B E L L A'!$E$3,IF(D34=9,'T A B E L L A'!$E$4,IF(D34=8,'T A B E L L A'!$E$5,IF(D34=7,'T A B E L L A'!$E$6,IF(D34=6,'T A B E L L A'!$E$7,IF(D34=5,'T A B E L L A'!$E$8,IF(D34=4,'T A B E L L A'!$E$9,IF(D34=3,'T A B E L L A'!$E$10,IF(D34=2,'T A B E L L A'!$E$11,IF(D34=1,'T A B E L L A'!$E$11,""))))))))))</f>
        <v/>
      </c>
      <c r="K34" s="106" t="str">
        <f>IF(D34=10,'T A B E L L A'!$D$3,IF(D34=9,'T A B E L L A'!$D$4,IF(D34=8,'T A B E L L A'!$D$5,IF(D34=7,'T A B E L L A'!$D$6,IF(D34=6,'T A B E L L A'!$D$7,IF(D34=5,'T A B E L L A'!$D$8,IF(D34=4,'T A B E L L A'!$D$9,IF(D34=3,'T A B E L L A'!$D$10,IF(D34=2,'T A B E L L A'!$D$11,IF(D34=1,'T A B E L L A'!$D$11,""))))))))))</f>
        <v/>
      </c>
      <c r="L34" s="106" t="str">
        <f>IF(D34=10,'T A B E L L A'!$C$3,IF(D34=9,'T A B E L L A'!$C$4,IF(D34=8,'T A B E L L A'!$C$5,IF(D34=7,'T A B E L L A'!$C$6,IF(D34=6,'T A B E L L A'!$C$7,IF(D34=5,'T A B E L L A'!$C$8,IF(D34=4,'T A B E L L A'!$C$9,IF(D34=3,'T A B E L L A'!$C$10,IF(D34=2,'T A B E L L A'!$C$11,IF(D34=1,'T A B E L L A'!$C$11,""))))))))))</f>
        <v/>
      </c>
      <c r="M34" s="106" t="str">
        <f>IF(D34=10,'T A B E L L A'!$B$3,IF(D34=9,'T A B E L L A'!$B$4,IF(D34=8,'T A B E L L A'!$B$5,IF(D34=7,'T A B E L L A'!$B$6,IF(D34=6,'T A B E L L A'!$B$7,IF(D34=5,'T A B E L L A'!$B$8,IF(D34=4,'T A B E L L A'!$B$9,IF(D34=3,'T A B E L L A'!$B$10,IF(D34=2,'T A B E L L A'!$B$11,IF(D34=1,'T A B E L L A'!$B$11,""))))))))))</f>
        <v/>
      </c>
      <c r="N34" s="107" t="str">
        <f>IF(D34=10,'T A B E L L A'!$H$3,IF(D34=9,'T A B E L L A'!$H$4,IF(D34=8,'T A B E L L A'!$H$5,IF(D34=7,'T A B E L L A'!$H$6,IF(D34=6,'T A B E L L A'!$H$7,IF(D34=5,'T A B E L L A'!$H$8,IF(D34=4,'T A B E L L A'!$H$9,IF(D34=3,'T A B E L L A'!$H$10,IF(D34=2,'T A B E L L A'!$H$11,IF(D34=1,'T A B E L L A'!$H$11,""))))))))))</f>
        <v/>
      </c>
      <c r="O34" s="171" t="str">
        <f>CONCATENATE('T A B E L L A'!$G$17,'D A T I  _2_'!E34," ",'D A T I  _2_'!C34,'D A T I  _2_'!F34,E34,'T A B E L L A'!$G$18,'D A T I  _2_'!G34,'T A B E L L A'!$G$19,'D A T I  _2_'!J34,'T A B E L L A'!$G$20,'D A T I  _2_'!I34,'T A B E L L A'!$G$21,'D A T I  _2_'!H34,'T A B E L L A'!$G$22,'D A T I  _2_'!M34,'T A B E L L A'!$G$23,'D A T I  _2_'!K34)</f>
        <v>L'alunn  nel gruppo classe, ha mostrato un comportamento e partecipa al dialogo educativo in maniera Ha evidenziato un impegno nello studio e un metodo di lavoro Ha dimostrato di possedere conoscenze e capacità di</v>
      </c>
      <c r="P34" s="171" t="str">
        <f>CONCATENATE('T A B E L L A'!$G$24,'D A T I  _2_'!E34,'T A B E L L A'!$G$25,'D A T I  _2_'!L34)</f>
        <v xml:space="preserve"> L’alunn, pertanto, ha raggiunto le competenze che gli consentono di</v>
      </c>
      <c r="Q34" s="171" t="b">
        <f>IF(D34="n",CONCATENATE('T A B E L L A'!$G$17,E34," ",C34,'T A B E L L A'!$D$17),IF(D34="m",CONCATENATE('T A B E L L A'!$G$17,E34," ",C34,'T A B E L L A'!$D$18),IF(D34="p",CONCATENATE('T A B E L L A'!$G$17,E34," ",C34,'T A B E L L A'!$D$19),IF(D34="t",CONCATENATE('T A B E L L A'!$G$17,E34," ",C34,'T A B E L L A'!$D$20)))))</f>
        <v>0</v>
      </c>
      <c r="R34" s="114">
        <f t="shared" si="0"/>
        <v>0</v>
      </c>
      <c r="S34" s="114"/>
      <c r="T34" s="168"/>
      <c r="U34" s="168"/>
      <c r="V34" s="168"/>
      <c r="W34" s="172"/>
      <c r="X34" s="168"/>
      <c r="Y34" s="168"/>
    </row>
    <row r="35" spans="1:25" s="90" customFormat="1" ht="30" customHeight="1">
      <c r="A35" s="91"/>
      <c r="B35" s="169">
        <v>26</v>
      </c>
      <c r="C35" s="103" t="str">
        <f>IF(elenco!C33="","",elenco!C33)</f>
        <v/>
      </c>
      <c r="D35" s="62"/>
      <c r="E35" s="104" t="str">
        <f>IF(elenco!B33="","",elenco!B33)</f>
        <v/>
      </c>
      <c r="F35" s="170"/>
      <c r="G35" s="170"/>
      <c r="H35" s="106" t="str">
        <f>IF(D35=10,'T A B E L L A'!$G$3,IF(D35=9,'T A B E L L A'!$G$4,IF(D35=8,'T A B E L L A'!$G$5,IF(D35=7,'T A B E L L A'!$G$6,IF(D35=6,'T A B E L L A'!$G$7,IF(D35=5,'T A B E L L A'!$G$8,IF(D35=4,'T A B E L L A'!$G$9,IF(D35=3,'T A B E L L A'!$G$10,IF(D35=2,'T A B E L L A'!$G$11,IF(D35=1,'T A B E L L A'!$G$11,""))))))))))</f>
        <v/>
      </c>
      <c r="I35" s="106" t="str">
        <f>IF(D35=10,'T A B E L L A'!$F$3,IF(D35=9,'T A B E L L A'!$F$4,IF(D35=8,'T A B E L L A'!$F$5,IF(D35=7,'T A B E L L A'!$F$6,IF(D35=6,'T A B E L L A'!$F$7,IF(D35=5,'T A B E L L A'!$F$8,IF(D35=4,'T A B E L L A'!$F$9,IF(D35=3,'T A B E L L A'!$F$10,IF(D35=2,'T A B E L L A'!$F$11,IF(D35=1,'T A B E L L A'!$F$11,""))))))))))</f>
        <v/>
      </c>
      <c r="J35" s="106" t="str">
        <f>IF(D35=10,'T A B E L L A'!$E$3,IF(D35=9,'T A B E L L A'!$E$4,IF(D35=8,'T A B E L L A'!$E$5,IF(D35=7,'T A B E L L A'!$E$6,IF(D35=6,'T A B E L L A'!$E$7,IF(D35=5,'T A B E L L A'!$E$8,IF(D35=4,'T A B E L L A'!$E$9,IF(D35=3,'T A B E L L A'!$E$10,IF(D35=2,'T A B E L L A'!$E$11,IF(D35=1,'T A B E L L A'!$E$11,""))))))))))</f>
        <v/>
      </c>
      <c r="K35" s="106" t="str">
        <f>IF(D35=10,'T A B E L L A'!$D$3,IF(D35=9,'T A B E L L A'!$D$4,IF(D35=8,'T A B E L L A'!$D$5,IF(D35=7,'T A B E L L A'!$D$6,IF(D35=6,'T A B E L L A'!$D$7,IF(D35=5,'T A B E L L A'!$D$8,IF(D35=4,'T A B E L L A'!$D$9,IF(D35=3,'T A B E L L A'!$D$10,IF(D35=2,'T A B E L L A'!$D$11,IF(D35=1,'T A B E L L A'!$D$11,""))))))))))</f>
        <v/>
      </c>
      <c r="L35" s="106" t="str">
        <f>IF(D35=10,'T A B E L L A'!$C$3,IF(D35=9,'T A B E L L A'!$C$4,IF(D35=8,'T A B E L L A'!$C$5,IF(D35=7,'T A B E L L A'!$C$6,IF(D35=6,'T A B E L L A'!$C$7,IF(D35=5,'T A B E L L A'!$C$8,IF(D35=4,'T A B E L L A'!$C$9,IF(D35=3,'T A B E L L A'!$C$10,IF(D35=2,'T A B E L L A'!$C$11,IF(D35=1,'T A B E L L A'!$C$11,""))))))))))</f>
        <v/>
      </c>
      <c r="M35" s="106" t="str">
        <f>IF(D35=10,'T A B E L L A'!$B$3,IF(D35=9,'T A B E L L A'!$B$4,IF(D35=8,'T A B E L L A'!$B$5,IF(D35=7,'T A B E L L A'!$B$6,IF(D35=6,'T A B E L L A'!$B$7,IF(D35=5,'T A B E L L A'!$B$8,IF(D35=4,'T A B E L L A'!$B$9,IF(D35=3,'T A B E L L A'!$B$10,IF(D35=2,'T A B E L L A'!$B$11,IF(D35=1,'T A B E L L A'!$B$11,""))))))))))</f>
        <v/>
      </c>
      <c r="N35" s="107" t="str">
        <f>IF(D35=10,'T A B E L L A'!$H$3,IF(D35=9,'T A B E L L A'!$H$4,IF(D35=8,'T A B E L L A'!$H$5,IF(D35=7,'T A B E L L A'!$H$6,IF(D35=6,'T A B E L L A'!$H$7,IF(D35=5,'T A B E L L A'!$H$8,IF(D35=4,'T A B E L L A'!$H$9,IF(D35=3,'T A B E L L A'!$H$10,IF(D35=2,'T A B E L L A'!$H$11,IF(D35=1,'T A B E L L A'!$H$11,""))))))))))</f>
        <v/>
      </c>
      <c r="O35" s="171" t="str">
        <f>CONCATENATE('T A B E L L A'!$G$17,'D A T I  _2_'!E35," ",'D A T I  _2_'!C35,'D A T I  _2_'!F35,E35,'T A B E L L A'!$G$18,'D A T I  _2_'!G35,'T A B E L L A'!$G$19,'D A T I  _2_'!J35,'T A B E L L A'!$G$20,'D A T I  _2_'!I35,'T A B E L L A'!$G$21,'D A T I  _2_'!H35,'T A B E L L A'!$G$22,'D A T I  _2_'!M35,'T A B E L L A'!$G$23,'D A T I  _2_'!K35)</f>
        <v>L'alunn  nel gruppo classe, ha mostrato un comportamento e partecipa al dialogo educativo in maniera Ha evidenziato un impegno nello studio e un metodo di lavoro Ha dimostrato di possedere conoscenze e capacità di</v>
      </c>
      <c r="P35" s="171" t="str">
        <f>CONCATENATE('T A B E L L A'!$G$24,'D A T I  _2_'!E35,'T A B E L L A'!$G$25,'D A T I  _2_'!L35)</f>
        <v xml:space="preserve"> L’alunn, pertanto, ha raggiunto le competenze che gli consentono di</v>
      </c>
      <c r="Q35" s="171" t="b">
        <f>IF(D35="n",CONCATENATE('T A B E L L A'!$G$17,E35," ",C35,'T A B E L L A'!$D$17),IF(D35="m",CONCATENATE('T A B E L L A'!$G$17,E35," ",C35,'T A B E L L A'!$D$18),IF(D35="p",CONCATENATE('T A B E L L A'!$G$17,E35," ",C35,'T A B E L L A'!$D$19),IF(D35="t",CONCATENATE('T A B E L L A'!$G$17,E35," ",C35,'T A B E L L A'!$D$20)))))</f>
        <v>0</v>
      </c>
      <c r="R35" s="114">
        <f t="shared" si="0"/>
        <v>0</v>
      </c>
      <c r="S35" s="114"/>
      <c r="T35" s="168"/>
      <c r="U35" s="168"/>
      <c r="V35" s="168"/>
      <c r="W35" s="172"/>
      <c r="X35" s="168"/>
      <c r="Y35" s="168"/>
    </row>
    <row r="36" spans="1:25" s="90" customFormat="1" ht="30" customHeight="1">
      <c r="A36" s="91"/>
      <c r="B36" s="169">
        <v>27</v>
      </c>
      <c r="C36" s="103" t="str">
        <f>IF(elenco!C34="","",elenco!C34)</f>
        <v/>
      </c>
      <c r="D36" s="62"/>
      <c r="E36" s="104" t="str">
        <f>IF(elenco!B34="","",elenco!B34)</f>
        <v/>
      </c>
      <c r="F36" s="170"/>
      <c r="G36" s="170"/>
      <c r="H36" s="106" t="str">
        <f>IF(D36=10,'T A B E L L A'!$G$3,IF(D36=9,'T A B E L L A'!$G$4,IF(D36=8,'T A B E L L A'!$G$5,IF(D36=7,'T A B E L L A'!$G$6,IF(D36=6,'T A B E L L A'!$G$7,IF(D36=5,'T A B E L L A'!$G$8,IF(D36=4,'T A B E L L A'!$G$9,IF(D36=3,'T A B E L L A'!$G$10,IF(D36=2,'T A B E L L A'!$G$11,IF(D36=1,'T A B E L L A'!$G$11,""))))))))))</f>
        <v/>
      </c>
      <c r="I36" s="106" t="str">
        <f>IF(D36=10,'T A B E L L A'!$F$3,IF(D36=9,'T A B E L L A'!$F$4,IF(D36=8,'T A B E L L A'!$F$5,IF(D36=7,'T A B E L L A'!$F$6,IF(D36=6,'T A B E L L A'!$F$7,IF(D36=5,'T A B E L L A'!$F$8,IF(D36=4,'T A B E L L A'!$F$9,IF(D36=3,'T A B E L L A'!$F$10,IF(D36=2,'T A B E L L A'!$F$11,IF(D36=1,'T A B E L L A'!$F$11,""))))))))))</f>
        <v/>
      </c>
      <c r="J36" s="106" t="str">
        <f>IF(D36=10,'T A B E L L A'!$E$3,IF(D36=9,'T A B E L L A'!$E$4,IF(D36=8,'T A B E L L A'!$E$5,IF(D36=7,'T A B E L L A'!$E$6,IF(D36=6,'T A B E L L A'!$E$7,IF(D36=5,'T A B E L L A'!$E$8,IF(D36=4,'T A B E L L A'!$E$9,IF(D36=3,'T A B E L L A'!$E$10,IF(D36=2,'T A B E L L A'!$E$11,IF(D36=1,'T A B E L L A'!$E$11,""))))))))))</f>
        <v/>
      </c>
      <c r="K36" s="106" t="str">
        <f>IF(D36=10,'T A B E L L A'!$D$3,IF(D36=9,'T A B E L L A'!$D$4,IF(D36=8,'T A B E L L A'!$D$5,IF(D36=7,'T A B E L L A'!$D$6,IF(D36=6,'T A B E L L A'!$D$7,IF(D36=5,'T A B E L L A'!$D$8,IF(D36=4,'T A B E L L A'!$D$9,IF(D36=3,'T A B E L L A'!$D$10,IF(D36=2,'T A B E L L A'!$D$11,IF(D36=1,'T A B E L L A'!$D$11,""))))))))))</f>
        <v/>
      </c>
      <c r="L36" s="106" t="str">
        <f>IF(D36=10,'T A B E L L A'!$C$3,IF(D36=9,'T A B E L L A'!$C$4,IF(D36=8,'T A B E L L A'!$C$5,IF(D36=7,'T A B E L L A'!$C$6,IF(D36=6,'T A B E L L A'!$C$7,IF(D36=5,'T A B E L L A'!$C$8,IF(D36=4,'T A B E L L A'!$C$9,IF(D36=3,'T A B E L L A'!$C$10,IF(D36=2,'T A B E L L A'!$C$11,IF(D36=1,'T A B E L L A'!$C$11,""))))))))))</f>
        <v/>
      </c>
      <c r="M36" s="106" t="str">
        <f>IF(D36=10,'T A B E L L A'!$B$3,IF(D36=9,'T A B E L L A'!$B$4,IF(D36=8,'T A B E L L A'!$B$5,IF(D36=7,'T A B E L L A'!$B$6,IF(D36=6,'T A B E L L A'!$B$7,IF(D36=5,'T A B E L L A'!$B$8,IF(D36=4,'T A B E L L A'!$B$9,IF(D36=3,'T A B E L L A'!$B$10,IF(D36=2,'T A B E L L A'!$B$11,IF(D36=1,'T A B E L L A'!$B$11,""))))))))))</f>
        <v/>
      </c>
      <c r="N36" s="107" t="str">
        <f>IF(D36=10,'T A B E L L A'!$H$3,IF(D36=9,'T A B E L L A'!$H$4,IF(D36=8,'T A B E L L A'!$H$5,IF(D36=7,'T A B E L L A'!$H$6,IF(D36=6,'T A B E L L A'!$H$7,IF(D36=5,'T A B E L L A'!$H$8,IF(D36=4,'T A B E L L A'!$H$9,IF(D36=3,'T A B E L L A'!$H$10,IF(D36=2,'T A B E L L A'!$H$11,IF(D36=1,'T A B E L L A'!$H$11,""))))))))))</f>
        <v/>
      </c>
      <c r="O36" s="171" t="str">
        <f>CONCATENATE('T A B E L L A'!$G$17,'D A T I  _2_'!E36," ",'D A T I  _2_'!C36,'D A T I  _2_'!F36,E36,'T A B E L L A'!$G$18,'D A T I  _2_'!G36,'T A B E L L A'!$G$19,'D A T I  _2_'!J36,'T A B E L L A'!$G$20,'D A T I  _2_'!I36,'T A B E L L A'!$G$21,'D A T I  _2_'!H36,'T A B E L L A'!$G$22,'D A T I  _2_'!M36,'T A B E L L A'!$G$23,'D A T I  _2_'!K36)</f>
        <v>L'alunn  nel gruppo classe, ha mostrato un comportamento e partecipa al dialogo educativo in maniera Ha evidenziato un impegno nello studio e un metodo di lavoro Ha dimostrato di possedere conoscenze e capacità di</v>
      </c>
      <c r="P36" s="171" t="str">
        <f>CONCATENATE('T A B E L L A'!$G$24,'D A T I  _2_'!E36,'T A B E L L A'!$G$25,'D A T I  _2_'!L36)</f>
        <v xml:space="preserve"> L’alunn, pertanto, ha raggiunto le competenze che gli consentono di</v>
      </c>
      <c r="Q36" s="171" t="b">
        <f>IF(D36="n",CONCATENATE('T A B E L L A'!$G$17,E36," ",C36,'T A B E L L A'!$D$17),IF(D36="m",CONCATENATE('T A B E L L A'!$G$17,E36," ",C36,'T A B E L L A'!$D$18),IF(D36="p",CONCATENATE('T A B E L L A'!$G$17,E36," ",C36,'T A B E L L A'!$D$19),IF(D36="t",CONCATENATE('T A B E L L A'!$G$17,E36," ",C36,'T A B E L L A'!$D$20)))))</f>
        <v>0</v>
      </c>
      <c r="R36" s="114">
        <f t="shared" si="0"/>
        <v>0</v>
      </c>
      <c r="S36" s="114"/>
      <c r="T36" s="168"/>
      <c r="U36" s="168"/>
      <c r="V36" s="168"/>
      <c r="W36" s="172"/>
      <c r="X36" s="168"/>
      <c r="Y36" s="168"/>
    </row>
    <row r="37" spans="1:25" s="90" customFormat="1" ht="30" customHeight="1">
      <c r="A37" s="91"/>
      <c r="B37" s="169">
        <v>28</v>
      </c>
      <c r="C37" s="103" t="str">
        <f>IF(elenco!C35="","",elenco!C35)</f>
        <v/>
      </c>
      <c r="D37" s="62"/>
      <c r="E37" s="104" t="str">
        <f>IF(elenco!B35="","",elenco!B35)</f>
        <v/>
      </c>
      <c r="F37" s="170"/>
      <c r="G37" s="170"/>
      <c r="H37" s="106" t="str">
        <f>IF(D37=10,'T A B E L L A'!$G$3,IF(D37=9,'T A B E L L A'!$G$4,IF(D37=8,'T A B E L L A'!$G$5,IF(D37=7,'T A B E L L A'!$G$6,IF(D37=6,'T A B E L L A'!$G$7,IF(D37=5,'T A B E L L A'!$G$8,IF(D37=4,'T A B E L L A'!$G$9,IF(D37=3,'T A B E L L A'!$G$10,IF(D37=2,'T A B E L L A'!$G$11,IF(D37=1,'T A B E L L A'!$G$11,""))))))))))</f>
        <v/>
      </c>
      <c r="I37" s="106" t="str">
        <f>IF(D37=10,'T A B E L L A'!$F$3,IF(D37=9,'T A B E L L A'!$F$4,IF(D37=8,'T A B E L L A'!$F$5,IF(D37=7,'T A B E L L A'!$F$6,IF(D37=6,'T A B E L L A'!$F$7,IF(D37=5,'T A B E L L A'!$F$8,IF(D37=4,'T A B E L L A'!$F$9,IF(D37=3,'T A B E L L A'!$F$10,IF(D37=2,'T A B E L L A'!$F$11,IF(D37=1,'T A B E L L A'!$F$11,""))))))))))</f>
        <v/>
      </c>
      <c r="J37" s="106" t="str">
        <f>IF(D37=10,'T A B E L L A'!$E$3,IF(D37=9,'T A B E L L A'!$E$4,IF(D37=8,'T A B E L L A'!$E$5,IF(D37=7,'T A B E L L A'!$E$6,IF(D37=6,'T A B E L L A'!$E$7,IF(D37=5,'T A B E L L A'!$E$8,IF(D37=4,'T A B E L L A'!$E$9,IF(D37=3,'T A B E L L A'!$E$10,IF(D37=2,'T A B E L L A'!$E$11,IF(D37=1,'T A B E L L A'!$E$11,""))))))))))</f>
        <v/>
      </c>
      <c r="K37" s="106" t="str">
        <f>IF(D37=10,'T A B E L L A'!$D$3,IF(D37=9,'T A B E L L A'!$D$4,IF(D37=8,'T A B E L L A'!$D$5,IF(D37=7,'T A B E L L A'!$D$6,IF(D37=6,'T A B E L L A'!$D$7,IF(D37=5,'T A B E L L A'!$D$8,IF(D37=4,'T A B E L L A'!$D$9,IF(D37=3,'T A B E L L A'!$D$10,IF(D37=2,'T A B E L L A'!$D$11,IF(D37=1,'T A B E L L A'!$D$11,""))))))))))</f>
        <v/>
      </c>
      <c r="L37" s="106" t="str">
        <f>IF(D37=10,'T A B E L L A'!$C$3,IF(D37=9,'T A B E L L A'!$C$4,IF(D37=8,'T A B E L L A'!$C$5,IF(D37=7,'T A B E L L A'!$C$6,IF(D37=6,'T A B E L L A'!$C$7,IF(D37=5,'T A B E L L A'!$C$8,IF(D37=4,'T A B E L L A'!$C$9,IF(D37=3,'T A B E L L A'!$C$10,IF(D37=2,'T A B E L L A'!$C$11,IF(D37=1,'T A B E L L A'!$C$11,""))))))))))</f>
        <v/>
      </c>
      <c r="M37" s="106" t="str">
        <f>IF(D37=10,'T A B E L L A'!$B$3,IF(D37=9,'T A B E L L A'!$B$4,IF(D37=8,'T A B E L L A'!$B$5,IF(D37=7,'T A B E L L A'!$B$6,IF(D37=6,'T A B E L L A'!$B$7,IF(D37=5,'T A B E L L A'!$B$8,IF(D37=4,'T A B E L L A'!$B$9,IF(D37=3,'T A B E L L A'!$B$10,IF(D37=2,'T A B E L L A'!$B$11,IF(D37=1,'T A B E L L A'!$B$11,""))))))))))</f>
        <v/>
      </c>
      <c r="N37" s="107" t="str">
        <f>IF(D37=10,'T A B E L L A'!$H$3,IF(D37=9,'T A B E L L A'!$H$4,IF(D37=8,'T A B E L L A'!$H$5,IF(D37=7,'T A B E L L A'!$H$6,IF(D37=6,'T A B E L L A'!$H$7,IF(D37=5,'T A B E L L A'!$H$8,IF(D37=4,'T A B E L L A'!$H$9,IF(D37=3,'T A B E L L A'!$H$10,IF(D37=2,'T A B E L L A'!$H$11,IF(D37=1,'T A B E L L A'!$H$11,""))))))))))</f>
        <v/>
      </c>
      <c r="O37" s="171" t="str">
        <f>CONCATENATE('T A B E L L A'!$G$17,'D A T I  _2_'!E37," ",'D A T I  _2_'!C37,'D A T I  _2_'!F37,E37,'T A B E L L A'!$G$18,'D A T I  _2_'!G37,'T A B E L L A'!$G$19,'D A T I  _2_'!J37,'T A B E L L A'!$G$20,'D A T I  _2_'!I37,'T A B E L L A'!$G$21,'D A T I  _2_'!H37,'T A B E L L A'!$G$22,'D A T I  _2_'!M37,'T A B E L L A'!$G$23,'D A T I  _2_'!K37)</f>
        <v>L'alunn  nel gruppo classe, ha mostrato un comportamento e partecipa al dialogo educativo in maniera Ha evidenziato un impegno nello studio e un metodo di lavoro Ha dimostrato di possedere conoscenze e capacità di</v>
      </c>
      <c r="P37" s="171" t="str">
        <f>CONCATENATE('T A B E L L A'!$G$24,'D A T I  _2_'!E37,'T A B E L L A'!$G$25,'D A T I  _2_'!L37)</f>
        <v xml:space="preserve"> L’alunn, pertanto, ha raggiunto le competenze che gli consentono di</v>
      </c>
      <c r="Q37" s="171" t="b">
        <f>IF(D37="n",CONCATENATE('T A B E L L A'!$G$17,E37," ",C37,'T A B E L L A'!$D$17),IF(D37="m",CONCATENATE('T A B E L L A'!$G$17,E37," ",C37,'T A B E L L A'!$D$18),IF(D37="p",CONCATENATE('T A B E L L A'!$G$17,E37," ",C37,'T A B E L L A'!$D$19),IF(D37="t",CONCATENATE('T A B E L L A'!$G$17,E37," ",C37,'T A B E L L A'!$D$20)))))</f>
        <v>0</v>
      </c>
      <c r="R37" s="114">
        <f t="shared" si="0"/>
        <v>0</v>
      </c>
      <c r="S37" s="114"/>
      <c r="T37" s="168"/>
      <c r="U37" s="168"/>
      <c r="V37" s="168"/>
      <c r="W37" s="172"/>
      <c r="X37" s="168"/>
      <c r="Y37" s="168"/>
    </row>
    <row r="38" spans="1:25" s="90" customFormat="1" ht="30" customHeight="1">
      <c r="A38" s="91"/>
      <c r="B38" s="169">
        <v>29</v>
      </c>
      <c r="C38" s="103" t="str">
        <f>IF(elenco!C36="","",elenco!C36)</f>
        <v/>
      </c>
      <c r="D38" s="62"/>
      <c r="E38" s="104" t="str">
        <f>IF(elenco!B36="","",elenco!B36)</f>
        <v/>
      </c>
      <c r="F38" s="170"/>
      <c r="G38" s="170"/>
      <c r="H38" s="106" t="str">
        <f>IF(D38=10,'T A B E L L A'!$G$3,IF(D38=9,'T A B E L L A'!$G$4,IF(D38=8,'T A B E L L A'!$G$5,IF(D38=7,'T A B E L L A'!$G$6,IF(D38=6,'T A B E L L A'!$G$7,IF(D38=5,'T A B E L L A'!$G$8,IF(D38=4,'T A B E L L A'!$G$9,IF(D38=3,'T A B E L L A'!$G$10,IF(D38=2,'T A B E L L A'!$G$11,IF(D38=1,'T A B E L L A'!$G$11,""))))))))))</f>
        <v/>
      </c>
      <c r="I38" s="106" t="str">
        <f>IF(D38=10,'T A B E L L A'!$F$3,IF(D38=9,'T A B E L L A'!$F$4,IF(D38=8,'T A B E L L A'!$F$5,IF(D38=7,'T A B E L L A'!$F$6,IF(D38=6,'T A B E L L A'!$F$7,IF(D38=5,'T A B E L L A'!$F$8,IF(D38=4,'T A B E L L A'!$F$9,IF(D38=3,'T A B E L L A'!$F$10,IF(D38=2,'T A B E L L A'!$F$11,IF(D38=1,'T A B E L L A'!$F$11,""))))))))))</f>
        <v/>
      </c>
      <c r="J38" s="106" t="str">
        <f>IF(D38=10,'T A B E L L A'!$E$3,IF(D38=9,'T A B E L L A'!$E$4,IF(D38=8,'T A B E L L A'!$E$5,IF(D38=7,'T A B E L L A'!$E$6,IF(D38=6,'T A B E L L A'!$E$7,IF(D38=5,'T A B E L L A'!$E$8,IF(D38=4,'T A B E L L A'!$E$9,IF(D38=3,'T A B E L L A'!$E$10,IF(D38=2,'T A B E L L A'!$E$11,IF(D38=1,'T A B E L L A'!$E$11,""))))))))))</f>
        <v/>
      </c>
      <c r="K38" s="106" t="str">
        <f>IF(D38=10,'T A B E L L A'!$D$3,IF(D38=9,'T A B E L L A'!$D$4,IF(D38=8,'T A B E L L A'!$D$5,IF(D38=7,'T A B E L L A'!$D$6,IF(D38=6,'T A B E L L A'!$D$7,IF(D38=5,'T A B E L L A'!$D$8,IF(D38=4,'T A B E L L A'!$D$9,IF(D38=3,'T A B E L L A'!$D$10,IF(D38=2,'T A B E L L A'!$D$11,IF(D38=1,'T A B E L L A'!$D$11,""))))))))))</f>
        <v/>
      </c>
      <c r="L38" s="106" t="str">
        <f>IF(D38=10,'T A B E L L A'!$C$3,IF(D38=9,'T A B E L L A'!$C$4,IF(D38=8,'T A B E L L A'!$C$5,IF(D38=7,'T A B E L L A'!$C$6,IF(D38=6,'T A B E L L A'!$C$7,IF(D38=5,'T A B E L L A'!$C$8,IF(D38=4,'T A B E L L A'!$C$9,IF(D38=3,'T A B E L L A'!$C$10,IF(D38=2,'T A B E L L A'!$C$11,IF(D38=1,'T A B E L L A'!$C$11,""))))))))))</f>
        <v/>
      </c>
      <c r="M38" s="106" t="str">
        <f>IF(D38=10,'T A B E L L A'!$B$3,IF(D38=9,'T A B E L L A'!$B$4,IF(D38=8,'T A B E L L A'!$B$5,IF(D38=7,'T A B E L L A'!$B$6,IF(D38=6,'T A B E L L A'!$B$7,IF(D38=5,'T A B E L L A'!$B$8,IF(D38=4,'T A B E L L A'!$B$9,IF(D38=3,'T A B E L L A'!$B$10,IF(D38=2,'T A B E L L A'!$B$11,IF(D38=1,'T A B E L L A'!$B$11,""))))))))))</f>
        <v/>
      </c>
      <c r="N38" s="107" t="str">
        <f>IF(D38=10,'T A B E L L A'!$H$3,IF(D38=9,'T A B E L L A'!$H$4,IF(D38=8,'T A B E L L A'!$H$5,IF(D38=7,'T A B E L L A'!$H$6,IF(D38=6,'T A B E L L A'!$H$7,IF(D38=5,'T A B E L L A'!$H$8,IF(D38=4,'T A B E L L A'!$H$9,IF(D38=3,'T A B E L L A'!$H$10,IF(D38=2,'T A B E L L A'!$H$11,IF(D38=1,'T A B E L L A'!$H$11,""))))))))))</f>
        <v/>
      </c>
      <c r="O38" s="171" t="str">
        <f>CONCATENATE('T A B E L L A'!$G$17,'D A T I  _2_'!E38," ",'D A T I  _2_'!C38,'D A T I  _2_'!F38,E38,'T A B E L L A'!$G$18,'D A T I  _2_'!G38,'T A B E L L A'!$G$19,'D A T I  _2_'!J38,'T A B E L L A'!$G$20,'D A T I  _2_'!I38,'T A B E L L A'!$G$21,'D A T I  _2_'!H38,'T A B E L L A'!$G$22,'D A T I  _2_'!M38,'T A B E L L A'!$G$23,'D A T I  _2_'!K38)</f>
        <v>L'alunn  nel gruppo classe, ha mostrato un comportamento e partecipa al dialogo educativo in maniera Ha evidenziato un impegno nello studio e un metodo di lavoro Ha dimostrato di possedere conoscenze e capacità di</v>
      </c>
      <c r="P38" s="171" t="str">
        <f>CONCATENATE('T A B E L L A'!$G$24,'D A T I  _2_'!E38,'T A B E L L A'!$G$25,'D A T I  _2_'!L38)</f>
        <v xml:space="preserve"> L’alunn, pertanto, ha raggiunto le competenze che gli consentono di</v>
      </c>
      <c r="Q38" s="171" t="b">
        <f>IF(D38="n",CONCATENATE('T A B E L L A'!$G$17,E38," ",C38,'T A B E L L A'!$D$17),IF(D38="m",CONCATENATE('T A B E L L A'!$G$17,E38," ",C38,'T A B E L L A'!$D$18),IF(D38="p",CONCATENATE('T A B E L L A'!$G$17,E38," ",C38,'T A B E L L A'!$D$19),IF(D38="t",CONCATENATE('T A B E L L A'!$G$17,E38," ",C38,'T A B E L L A'!$D$20)))))</f>
        <v>0</v>
      </c>
      <c r="R38" s="114">
        <f t="shared" si="0"/>
        <v>0</v>
      </c>
      <c r="S38" s="114"/>
      <c r="T38" s="168"/>
      <c r="U38" s="168"/>
      <c r="V38" s="168"/>
      <c r="W38" s="172"/>
      <c r="X38" s="168"/>
      <c r="Y38" s="168"/>
    </row>
    <row r="39" spans="1:25" s="90" customFormat="1" ht="30" customHeight="1">
      <c r="A39" s="91"/>
      <c r="B39" s="169">
        <v>30</v>
      </c>
      <c r="C39" s="103" t="str">
        <f>IF(elenco!C37="","",elenco!C37)</f>
        <v/>
      </c>
      <c r="D39" s="62"/>
      <c r="E39" s="104" t="str">
        <f>IF(elenco!B37="","",elenco!B37)</f>
        <v/>
      </c>
      <c r="F39" s="170"/>
      <c r="G39" s="170"/>
      <c r="H39" s="106" t="str">
        <f>IF(D39=10,'T A B E L L A'!$G$3,IF(D39=9,'T A B E L L A'!$G$4,IF(D39=8,'T A B E L L A'!$G$5,IF(D39=7,'T A B E L L A'!$G$6,IF(D39=6,'T A B E L L A'!$G$7,IF(D39=5,'T A B E L L A'!$G$8,IF(D39=4,'T A B E L L A'!$G$9,IF(D39=3,'T A B E L L A'!$G$10,IF(D39=2,'T A B E L L A'!$G$11,IF(D39=1,'T A B E L L A'!$G$11,""))))))))))</f>
        <v/>
      </c>
      <c r="I39" s="106" t="str">
        <f>IF(D39=10,'T A B E L L A'!$F$3,IF(D39=9,'T A B E L L A'!$F$4,IF(D39=8,'T A B E L L A'!$F$5,IF(D39=7,'T A B E L L A'!$F$6,IF(D39=6,'T A B E L L A'!$F$7,IF(D39=5,'T A B E L L A'!$F$8,IF(D39=4,'T A B E L L A'!$F$9,IF(D39=3,'T A B E L L A'!$F$10,IF(D39=2,'T A B E L L A'!$F$11,IF(D39=1,'T A B E L L A'!$F$11,""))))))))))</f>
        <v/>
      </c>
      <c r="J39" s="106" t="str">
        <f>IF(D39=10,'T A B E L L A'!$E$3,IF(D39=9,'T A B E L L A'!$E$4,IF(D39=8,'T A B E L L A'!$E$5,IF(D39=7,'T A B E L L A'!$E$6,IF(D39=6,'T A B E L L A'!$E$7,IF(D39=5,'T A B E L L A'!$E$8,IF(D39=4,'T A B E L L A'!$E$9,IF(D39=3,'T A B E L L A'!$E$10,IF(D39=2,'T A B E L L A'!$E$11,IF(D39=1,'T A B E L L A'!$E$11,""))))))))))</f>
        <v/>
      </c>
      <c r="K39" s="106" t="str">
        <f>IF(D39=10,'T A B E L L A'!$D$3,IF(D39=9,'T A B E L L A'!$D$4,IF(D39=8,'T A B E L L A'!$D$5,IF(D39=7,'T A B E L L A'!$D$6,IF(D39=6,'T A B E L L A'!$D$7,IF(D39=5,'T A B E L L A'!$D$8,IF(D39=4,'T A B E L L A'!$D$9,IF(D39=3,'T A B E L L A'!$D$10,IF(D39=2,'T A B E L L A'!$D$11,IF(D39=1,'T A B E L L A'!$D$11,""))))))))))</f>
        <v/>
      </c>
      <c r="L39" s="106" t="str">
        <f>IF(D39=10,'T A B E L L A'!$C$3,IF(D39=9,'T A B E L L A'!$C$4,IF(D39=8,'T A B E L L A'!$C$5,IF(D39=7,'T A B E L L A'!$C$6,IF(D39=6,'T A B E L L A'!$C$7,IF(D39=5,'T A B E L L A'!$C$8,IF(D39=4,'T A B E L L A'!$C$9,IF(D39=3,'T A B E L L A'!$C$10,IF(D39=2,'T A B E L L A'!$C$11,IF(D39=1,'T A B E L L A'!$C$11,""))))))))))</f>
        <v/>
      </c>
      <c r="M39" s="106" t="str">
        <f>IF(D39=10,'T A B E L L A'!$B$3,IF(D39=9,'T A B E L L A'!$B$4,IF(D39=8,'T A B E L L A'!$B$5,IF(D39=7,'T A B E L L A'!$B$6,IF(D39=6,'T A B E L L A'!$B$7,IF(D39=5,'T A B E L L A'!$B$8,IF(D39=4,'T A B E L L A'!$B$9,IF(D39=3,'T A B E L L A'!$B$10,IF(D39=2,'T A B E L L A'!$B$11,IF(D39=1,'T A B E L L A'!$B$11,""))))))))))</f>
        <v/>
      </c>
      <c r="N39" s="107" t="str">
        <f>IF(D39=10,'T A B E L L A'!$H$3,IF(D39=9,'T A B E L L A'!$H$4,IF(D39=8,'T A B E L L A'!$H$5,IF(D39=7,'T A B E L L A'!$H$6,IF(D39=6,'T A B E L L A'!$H$7,IF(D39=5,'T A B E L L A'!$H$8,IF(D39=4,'T A B E L L A'!$H$9,IF(D39=3,'T A B E L L A'!$H$10,IF(D39=2,'T A B E L L A'!$H$11,IF(D39=1,'T A B E L L A'!$H$11,""))))))))))</f>
        <v/>
      </c>
      <c r="O39" s="171" t="str">
        <f>CONCATENATE('T A B E L L A'!$G$17,'D A T I  _2_'!E39," ",'D A T I  _2_'!C39,'D A T I  _2_'!F39,E39,'T A B E L L A'!$G$18,'D A T I  _2_'!G39,'T A B E L L A'!$G$19,'D A T I  _2_'!J39,'T A B E L L A'!$G$20,'D A T I  _2_'!I39,'T A B E L L A'!$G$21,'D A T I  _2_'!H39,'T A B E L L A'!$G$22,'D A T I  _2_'!M39,'T A B E L L A'!$G$23,'D A T I  _2_'!K39)</f>
        <v>L'alunn  nel gruppo classe, ha mostrato un comportamento e partecipa al dialogo educativo in maniera Ha evidenziato un impegno nello studio e un metodo di lavoro Ha dimostrato di possedere conoscenze e capacità di</v>
      </c>
      <c r="P39" s="171" t="str">
        <f>CONCATENATE('T A B E L L A'!$G$24,'D A T I  _2_'!E39,'T A B E L L A'!$G$25,'D A T I  _2_'!L39)</f>
        <v xml:space="preserve"> L’alunn, pertanto, ha raggiunto le competenze che gli consentono di</v>
      </c>
      <c r="Q39" s="171" t="b">
        <f>IF(D39="n",CONCATENATE('T A B E L L A'!$G$17,E39," ",C39,'T A B E L L A'!$D$17),IF(D39="m",CONCATENATE('T A B E L L A'!$G$17,E39," ",C39,'T A B E L L A'!$D$18),IF(D39="p",CONCATENATE('T A B E L L A'!$G$17,E39," ",C39,'T A B E L L A'!$D$19),IF(D39="t",CONCATENATE('T A B E L L A'!$G$17,E39," ",C39,'T A B E L L A'!$D$20)))))</f>
        <v>0</v>
      </c>
      <c r="R39" s="114">
        <f t="shared" si="0"/>
        <v>0</v>
      </c>
      <c r="S39" s="114"/>
      <c r="T39" s="168"/>
      <c r="U39" s="168"/>
      <c r="V39" s="168"/>
      <c r="W39" s="172"/>
      <c r="X39" s="168"/>
      <c r="Y39" s="168"/>
    </row>
    <row r="40" spans="1:25" s="90" customFormat="1" ht="30" customHeight="1">
      <c r="A40" s="91"/>
      <c r="B40" s="169">
        <v>31</v>
      </c>
      <c r="C40" s="103" t="str">
        <f>IF(elenco!C38="","",elenco!C38)</f>
        <v/>
      </c>
      <c r="D40" s="62"/>
      <c r="E40" s="104" t="str">
        <f>IF(elenco!B38="","",elenco!B38)</f>
        <v/>
      </c>
      <c r="F40" s="170"/>
      <c r="G40" s="170"/>
      <c r="H40" s="106" t="str">
        <f>IF(D40=10,'T A B E L L A'!$G$3,IF(D40=9,'T A B E L L A'!$G$4,IF(D40=8,'T A B E L L A'!$G$5,IF(D40=7,'T A B E L L A'!$G$6,IF(D40=6,'T A B E L L A'!$G$7,IF(D40=5,'T A B E L L A'!$G$8,IF(D40=4,'T A B E L L A'!$G$9,IF(D40=3,'T A B E L L A'!$G$10,IF(D40=2,'T A B E L L A'!$G$11,IF(D40=1,'T A B E L L A'!$G$11,""))))))))))</f>
        <v/>
      </c>
      <c r="I40" s="106" t="str">
        <f>IF(D40=10,'T A B E L L A'!$F$3,IF(D40=9,'T A B E L L A'!$F$4,IF(D40=8,'T A B E L L A'!$F$5,IF(D40=7,'T A B E L L A'!$F$6,IF(D40=6,'T A B E L L A'!$F$7,IF(D40=5,'T A B E L L A'!$F$8,IF(D40=4,'T A B E L L A'!$F$9,IF(D40=3,'T A B E L L A'!$F$10,IF(D40=2,'T A B E L L A'!$F$11,IF(D40=1,'T A B E L L A'!$F$11,""))))))))))</f>
        <v/>
      </c>
      <c r="J40" s="106" t="str">
        <f>IF(D40=10,'T A B E L L A'!$E$3,IF(D40=9,'T A B E L L A'!$E$4,IF(D40=8,'T A B E L L A'!$E$5,IF(D40=7,'T A B E L L A'!$E$6,IF(D40=6,'T A B E L L A'!$E$7,IF(D40=5,'T A B E L L A'!$E$8,IF(D40=4,'T A B E L L A'!$E$9,IF(D40=3,'T A B E L L A'!$E$10,IF(D40=2,'T A B E L L A'!$E$11,IF(D40=1,'T A B E L L A'!$E$11,""))))))))))</f>
        <v/>
      </c>
      <c r="K40" s="106" t="str">
        <f>IF(D40=10,'T A B E L L A'!$D$3,IF(D40=9,'T A B E L L A'!$D$4,IF(D40=8,'T A B E L L A'!$D$5,IF(D40=7,'T A B E L L A'!$D$6,IF(D40=6,'T A B E L L A'!$D$7,IF(D40=5,'T A B E L L A'!$D$8,IF(D40=4,'T A B E L L A'!$D$9,IF(D40=3,'T A B E L L A'!$D$10,IF(D40=2,'T A B E L L A'!$D$11,IF(D40=1,'T A B E L L A'!$D$11,""))))))))))</f>
        <v/>
      </c>
      <c r="L40" s="106" t="str">
        <f>IF(D40=10,'T A B E L L A'!$C$3,IF(D40=9,'T A B E L L A'!$C$4,IF(D40=8,'T A B E L L A'!$C$5,IF(D40=7,'T A B E L L A'!$C$6,IF(D40=6,'T A B E L L A'!$C$7,IF(D40=5,'T A B E L L A'!$C$8,IF(D40=4,'T A B E L L A'!$C$9,IF(D40=3,'T A B E L L A'!$C$10,IF(D40=2,'T A B E L L A'!$C$11,IF(D40=1,'T A B E L L A'!$C$11,""))))))))))</f>
        <v/>
      </c>
      <c r="M40" s="106" t="str">
        <f>IF(D40=10,'T A B E L L A'!$B$3,IF(D40=9,'T A B E L L A'!$B$4,IF(D40=8,'T A B E L L A'!$B$5,IF(D40=7,'T A B E L L A'!$B$6,IF(D40=6,'T A B E L L A'!$B$7,IF(D40=5,'T A B E L L A'!$B$8,IF(D40=4,'T A B E L L A'!$B$9,IF(D40=3,'T A B E L L A'!$B$10,IF(D40=2,'T A B E L L A'!$B$11,IF(D40=1,'T A B E L L A'!$B$11,""))))))))))</f>
        <v/>
      </c>
      <c r="N40" s="107" t="str">
        <f>IF(D40=10,'T A B E L L A'!$H$3,IF(D40=9,'T A B E L L A'!$H$4,IF(D40=8,'T A B E L L A'!$H$5,IF(D40=7,'T A B E L L A'!$H$6,IF(D40=6,'T A B E L L A'!$H$7,IF(D40=5,'T A B E L L A'!$H$8,IF(D40=4,'T A B E L L A'!$H$9,IF(D40=3,'T A B E L L A'!$H$10,IF(D40=2,'T A B E L L A'!$H$11,IF(D40=1,'T A B E L L A'!$H$11,""))))))))))</f>
        <v/>
      </c>
      <c r="O40" s="171" t="str">
        <f>CONCATENATE('T A B E L L A'!$G$17,'D A T I  _2_'!E40," ",'D A T I  _2_'!C40,'D A T I  _2_'!F40,E40,'T A B E L L A'!$G$18,'D A T I  _2_'!G40,'T A B E L L A'!$G$19,'D A T I  _2_'!J40,'T A B E L L A'!$G$20,'D A T I  _2_'!I40,'T A B E L L A'!$G$21,'D A T I  _2_'!H40,'T A B E L L A'!$G$22,'D A T I  _2_'!M40,'T A B E L L A'!$G$23,'D A T I  _2_'!K40)</f>
        <v>L'alunn  nel gruppo classe, ha mostrato un comportamento e partecipa al dialogo educativo in maniera Ha evidenziato un impegno nello studio e un metodo di lavoro Ha dimostrato di possedere conoscenze e capacità di</v>
      </c>
      <c r="P40" s="171" t="str">
        <f>CONCATENATE('T A B E L L A'!$G$24,'D A T I  _2_'!E40,'T A B E L L A'!$G$25,'D A T I  _2_'!L40)</f>
        <v xml:space="preserve"> L’alunn, pertanto, ha raggiunto le competenze che gli consentono di</v>
      </c>
      <c r="Q40" s="171" t="b">
        <f>IF(D40="n",CONCATENATE('T A B E L L A'!$G$17,E40," ",C40,'T A B E L L A'!$D$17),IF(D40="m",CONCATENATE('T A B E L L A'!$G$17,E40," ",C40,'T A B E L L A'!$D$18),IF(D40="p",CONCATENATE('T A B E L L A'!$G$17,E40," ",C40,'T A B E L L A'!$D$19),IF(D40="t",CONCATENATE('T A B E L L A'!$G$17,E40," ",C40,'T A B E L L A'!$D$20)))))</f>
        <v>0</v>
      </c>
      <c r="R40" s="114">
        <f t="shared" si="0"/>
        <v>0</v>
      </c>
      <c r="S40" s="114"/>
      <c r="T40" s="168"/>
      <c r="U40" s="168"/>
      <c r="V40" s="168"/>
      <c r="W40" s="172"/>
      <c r="X40" s="168"/>
      <c r="Y40" s="168"/>
    </row>
    <row r="41" spans="1:25" s="90" customFormat="1" ht="30" customHeight="1">
      <c r="A41" s="91"/>
      <c r="B41" s="169">
        <v>32</v>
      </c>
      <c r="C41" s="103" t="str">
        <f>IF(elenco!C39="","",elenco!C39)</f>
        <v/>
      </c>
      <c r="D41" s="62"/>
      <c r="E41" s="104" t="str">
        <f>IF(elenco!B39="","",elenco!B39)</f>
        <v/>
      </c>
      <c r="F41" s="170"/>
      <c r="G41" s="170"/>
      <c r="H41" s="106" t="str">
        <f>IF(D41=10,'T A B E L L A'!$G$3,IF(D41=9,'T A B E L L A'!$G$4,IF(D41=8,'T A B E L L A'!$G$5,IF(D41=7,'T A B E L L A'!$G$6,IF(D41=6,'T A B E L L A'!$G$7,IF(D41=5,'T A B E L L A'!$G$8,IF(D41=4,'T A B E L L A'!$G$9,IF(D41=3,'T A B E L L A'!$G$10,IF(D41=2,'T A B E L L A'!$G$11,IF(D41=1,'T A B E L L A'!$G$11,""))))))))))</f>
        <v/>
      </c>
      <c r="I41" s="106" t="str">
        <f>IF(D41=10,'T A B E L L A'!$F$3,IF(D41=9,'T A B E L L A'!$F$4,IF(D41=8,'T A B E L L A'!$F$5,IF(D41=7,'T A B E L L A'!$F$6,IF(D41=6,'T A B E L L A'!$F$7,IF(D41=5,'T A B E L L A'!$F$8,IF(D41=4,'T A B E L L A'!$F$9,IF(D41=3,'T A B E L L A'!$F$10,IF(D41=2,'T A B E L L A'!$F$11,IF(D41=1,'T A B E L L A'!$F$11,""))))))))))</f>
        <v/>
      </c>
      <c r="J41" s="106" t="str">
        <f>IF(D41=10,'T A B E L L A'!$E$3,IF(D41=9,'T A B E L L A'!$E$4,IF(D41=8,'T A B E L L A'!$E$5,IF(D41=7,'T A B E L L A'!$E$6,IF(D41=6,'T A B E L L A'!$E$7,IF(D41=5,'T A B E L L A'!$E$8,IF(D41=4,'T A B E L L A'!$E$9,IF(D41=3,'T A B E L L A'!$E$10,IF(D41=2,'T A B E L L A'!$E$11,IF(D41=1,'T A B E L L A'!$E$11,""))))))))))</f>
        <v/>
      </c>
      <c r="K41" s="106" t="str">
        <f>IF(D41=10,'T A B E L L A'!$D$3,IF(D41=9,'T A B E L L A'!$D$4,IF(D41=8,'T A B E L L A'!$D$5,IF(D41=7,'T A B E L L A'!$D$6,IF(D41=6,'T A B E L L A'!$D$7,IF(D41=5,'T A B E L L A'!$D$8,IF(D41=4,'T A B E L L A'!$D$9,IF(D41=3,'T A B E L L A'!$D$10,IF(D41=2,'T A B E L L A'!$D$11,IF(D41=1,'T A B E L L A'!$D$11,""))))))))))</f>
        <v/>
      </c>
      <c r="L41" s="106" t="str">
        <f>IF(D41=10,'T A B E L L A'!$C$3,IF(D41=9,'T A B E L L A'!$C$4,IF(D41=8,'T A B E L L A'!$C$5,IF(D41=7,'T A B E L L A'!$C$6,IF(D41=6,'T A B E L L A'!$C$7,IF(D41=5,'T A B E L L A'!$C$8,IF(D41=4,'T A B E L L A'!$C$9,IF(D41=3,'T A B E L L A'!$C$10,IF(D41=2,'T A B E L L A'!$C$11,IF(D41=1,'T A B E L L A'!$C$11,""))))))))))</f>
        <v/>
      </c>
      <c r="M41" s="106" t="str">
        <f>IF(D41=10,'T A B E L L A'!$B$3,IF(D41=9,'T A B E L L A'!$B$4,IF(D41=8,'T A B E L L A'!$B$5,IF(D41=7,'T A B E L L A'!$B$6,IF(D41=6,'T A B E L L A'!$B$7,IF(D41=5,'T A B E L L A'!$B$8,IF(D41=4,'T A B E L L A'!$B$9,IF(D41=3,'T A B E L L A'!$B$10,IF(D41=2,'T A B E L L A'!$B$11,IF(D41=1,'T A B E L L A'!$B$11,""))))))))))</f>
        <v/>
      </c>
      <c r="N41" s="107" t="str">
        <f>IF(D41=10,'T A B E L L A'!$H$3,IF(D41=9,'T A B E L L A'!$H$4,IF(D41=8,'T A B E L L A'!$H$5,IF(D41=7,'T A B E L L A'!$H$6,IF(D41=6,'T A B E L L A'!$H$7,IF(D41=5,'T A B E L L A'!$H$8,IF(D41=4,'T A B E L L A'!$H$9,IF(D41=3,'T A B E L L A'!$H$10,IF(D41=2,'T A B E L L A'!$H$11,IF(D41=1,'T A B E L L A'!$H$11,""))))))))))</f>
        <v/>
      </c>
      <c r="O41" s="171" t="str">
        <f>CONCATENATE('T A B E L L A'!$G$17,'D A T I  _2_'!E41," ",'D A T I  _2_'!C41,'D A T I  _2_'!F41,E41,'T A B E L L A'!$G$18,'D A T I  _2_'!G41,'T A B E L L A'!$G$19,'D A T I  _2_'!J41,'T A B E L L A'!$G$20,'D A T I  _2_'!I41,'T A B E L L A'!$G$21,'D A T I  _2_'!H41,'T A B E L L A'!$G$22,'D A T I  _2_'!M41,'T A B E L L A'!$G$23,'D A T I  _2_'!K41)</f>
        <v>L'alunn  nel gruppo classe, ha mostrato un comportamento e partecipa al dialogo educativo in maniera Ha evidenziato un impegno nello studio e un metodo di lavoro Ha dimostrato di possedere conoscenze e capacità di</v>
      </c>
      <c r="P41" s="171" t="str">
        <f>CONCATENATE('T A B E L L A'!$G$24,'D A T I  _2_'!E41,'T A B E L L A'!$G$25,'D A T I  _2_'!L41)</f>
        <v xml:space="preserve"> L’alunn, pertanto, ha raggiunto le competenze che gli consentono di</v>
      </c>
      <c r="Q41" s="171" t="b">
        <f>IF(D41="n",CONCATENATE('T A B E L L A'!$G$17,E41," ",C41,'T A B E L L A'!$D$17),IF(D41="m",CONCATENATE('T A B E L L A'!$G$17,E41," ",C41,'T A B E L L A'!$D$18),IF(D41="p",CONCATENATE('T A B E L L A'!$G$17,E41," ",C41,'T A B E L L A'!$D$19),IF(D41="t",CONCATENATE('T A B E L L A'!$G$17,E41," ",C41,'T A B E L L A'!$D$20)))))</f>
        <v>0</v>
      </c>
      <c r="R41" s="114">
        <f t="shared" si="0"/>
        <v>0</v>
      </c>
      <c r="S41" s="114"/>
      <c r="T41" s="168"/>
      <c r="U41" s="168"/>
      <c r="V41" s="168"/>
      <c r="W41" s="172"/>
      <c r="X41" s="168"/>
      <c r="Y41" s="168"/>
    </row>
    <row r="42" spans="1:25" s="90" customFormat="1" ht="30" customHeight="1">
      <c r="A42" s="91"/>
      <c r="B42" s="169">
        <v>33</v>
      </c>
      <c r="C42" s="103" t="str">
        <f>IF(elenco!C40="","",elenco!C40)</f>
        <v/>
      </c>
      <c r="D42" s="62"/>
      <c r="E42" s="104" t="str">
        <f>IF(elenco!B40="","",elenco!B40)</f>
        <v/>
      </c>
      <c r="F42" s="170"/>
      <c r="G42" s="170"/>
      <c r="H42" s="106" t="str">
        <f>IF(D42=10,'T A B E L L A'!$G$3,IF(D42=9,'T A B E L L A'!$G$4,IF(D42=8,'T A B E L L A'!$G$5,IF(D42=7,'T A B E L L A'!$G$6,IF(D42=6,'T A B E L L A'!$G$7,IF(D42=5,'T A B E L L A'!$G$8,IF(D42=4,'T A B E L L A'!$G$9,IF(D42=3,'T A B E L L A'!$G$10,IF(D42=2,'T A B E L L A'!$G$11,IF(D42=1,'T A B E L L A'!$G$11,""))))))))))</f>
        <v/>
      </c>
      <c r="I42" s="106" t="str">
        <f>IF(D42=10,'T A B E L L A'!$F$3,IF(D42=9,'T A B E L L A'!$F$4,IF(D42=8,'T A B E L L A'!$F$5,IF(D42=7,'T A B E L L A'!$F$6,IF(D42=6,'T A B E L L A'!$F$7,IF(D42=5,'T A B E L L A'!$F$8,IF(D42=4,'T A B E L L A'!$F$9,IF(D42=3,'T A B E L L A'!$F$10,IF(D42=2,'T A B E L L A'!$F$11,IF(D42=1,'T A B E L L A'!$F$11,""))))))))))</f>
        <v/>
      </c>
      <c r="J42" s="106" t="str">
        <f>IF(D42=10,'T A B E L L A'!$E$3,IF(D42=9,'T A B E L L A'!$E$4,IF(D42=8,'T A B E L L A'!$E$5,IF(D42=7,'T A B E L L A'!$E$6,IF(D42=6,'T A B E L L A'!$E$7,IF(D42=5,'T A B E L L A'!$E$8,IF(D42=4,'T A B E L L A'!$E$9,IF(D42=3,'T A B E L L A'!$E$10,IF(D42=2,'T A B E L L A'!$E$11,IF(D42=1,'T A B E L L A'!$E$11,""))))))))))</f>
        <v/>
      </c>
      <c r="K42" s="106" t="str">
        <f>IF(D42=10,'T A B E L L A'!$D$3,IF(D42=9,'T A B E L L A'!$D$4,IF(D42=8,'T A B E L L A'!$D$5,IF(D42=7,'T A B E L L A'!$D$6,IF(D42=6,'T A B E L L A'!$D$7,IF(D42=5,'T A B E L L A'!$D$8,IF(D42=4,'T A B E L L A'!$D$9,IF(D42=3,'T A B E L L A'!$D$10,IF(D42=2,'T A B E L L A'!$D$11,IF(D42=1,'T A B E L L A'!$D$11,""))))))))))</f>
        <v/>
      </c>
      <c r="L42" s="106" t="str">
        <f>IF(D42=10,'T A B E L L A'!$C$3,IF(D42=9,'T A B E L L A'!$C$4,IF(D42=8,'T A B E L L A'!$C$5,IF(D42=7,'T A B E L L A'!$C$6,IF(D42=6,'T A B E L L A'!$C$7,IF(D42=5,'T A B E L L A'!$C$8,IF(D42=4,'T A B E L L A'!$C$9,IF(D42=3,'T A B E L L A'!$C$10,IF(D42=2,'T A B E L L A'!$C$11,IF(D42=1,'T A B E L L A'!$C$11,""))))))))))</f>
        <v/>
      </c>
      <c r="M42" s="106" t="str">
        <f>IF(D42=10,'T A B E L L A'!$B$3,IF(D42=9,'T A B E L L A'!$B$4,IF(D42=8,'T A B E L L A'!$B$5,IF(D42=7,'T A B E L L A'!$B$6,IF(D42=6,'T A B E L L A'!$B$7,IF(D42=5,'T A B E L L A'!$B$8,IF(D42=4,'T A B E L L A'!$B$9,IF(D42=3,'T A B E L L A'!$B$10,IF(D42=2,'T A B E L L A'!$B$11,IF(D42=1,'T A B E L L A'!$B$11,""))))))))))</f>
        <v/>
      </c>
      <c r="N42" s="107" t="str">
        <f>IF(D42=10,'T A B E L L A'!$H$3,IF(D42=9,'T A B E L L A'!$H$4,IF(D42=8,'T A B E L L A'!$H$5,IF(D42=7,'T A B E L L A'!$H$6,IF(D42=6,'T A B E L L A'!$H$7,IF(D42=5,'T A B E L L A'!$H$8,IF(D42=4,'T A B E L L A'!$H$9,IF(D42=3,'T A B E L L A'!$H$10,IF(D42=2,'T A B E L L A'!$H$11,IF(D42=1,'T A B E L L A'!$H$11,""))))))))))</f>
        <v/>
      </c>
      <c r="O42" s="171" t="str">
        <f>CONCATENATE('T A B E L L A'!$G$17,'D A T I  _2_'!E42," ",'D A T I  _2_'!C42,'D A T I  _2_'!F42,E42,'T A B E L L A'!$G$18,'D A T I  _2_'!G42,'T A B E L L A'!$G$19,'D A T I  _2_'!J42,'T A B E L L A'!$G$20,'D A T I  _2_'!I42,'T A B E L L A'!$G$21,'D A T I  _2_'!H42,'T A B E L L A'!$G$22,'D A T I  _2_'!M42,'T A B E L L A'!$G$23,'D A T I  _2_'!K42)</f>
        <v>L'alunn  nel gruppo classe, ha mostrato un comportamento e partecipa al dialogo educativo in maniera Ha evidenziato un impegno nello studio e un metodo di lavoro Ha dimostrato di possedere conoscenze e capacità di</v>
      </c>
      <c r="P42" s="171" t="str">
        <f>CONCATENATE('T A B E L L A'!$G$24,'D A T I  _2_'!E42,'T A B E L L A'!$G$25,'D A T I  _2_'!L42)</f>
        <v xml:space="preserve"> L’alunn, pertanto, ha raggiunto le competenze che gli consentono di</v>
      </c>
      <c r="Q42" s="171" t="b">
        <f>IF(D42="n",CONCATENATE('T A B E L L A'!$G$17,E42," ",C42,'T A B E L L A'!$D$17),IF(D42="m",CONCATENATE('T A B E L L A'!$G$17,E42," ",C42,'T A B E L L A'!$D$18),IF(D42="p",CONCATENATE('T A B E L L A'!$G$17,E42," ",C42,'T A B E L L A'!$D$19),IF(D42="t",CONCATENATE('T A B E L L A'!$G$17,E42," ",C42,'T A B E L L A'!$D$20)))))</f>
        <v>0</v>
      </c>
      <c r="R42" s="114">
        <f t="shared" si="0"/>
        <v>0</v>
      </c>
      <c r="S42" s="114"/>
      <c r="T42" s="168"/>
      <c r="U42" s="168"/>
      <c r="V42" s="168"/>
      <c r="W42" s="172"/>
      <c r="X42" s="168"/>
      <c r="Y42" s="168"/>
    </row>
    <row r="43" spans="1:25" s="90" customFormat="1" ht="30" customHeight="1">
      <c r="A43" s="91"/>
      <c r="B43" s="169">
        <v>34</v>
      </c>
      <c r="C43" s="103" t="str">
        <f>IF(elenco!C41="","",elenco!C41)</f>
        <v/>
      </c>
      <c r="D43" s="62"/>
      <c r="E43" s="104" t="str">
        <f>IF(elenco!B41="","",elenco!B41)</f>
        <v/>
      </c>
      <c r="F43" s="170"/>
      <c r="G43" s="170"/>
      <c r="H43" s="106" t="str">
        <f>IF(D43=10,'T A B E L L A'!$G$3,IF(D43=9,'T A B E L L A'!$G$4,IF(D43=8,'T A B E L L A'!$G$5,IF(D43=7,'T A B E L L A'!$G$6,IF(D43=6,'T A B E L L A'!$G$7,IF(D43=5,'T A B E L L A'!$G$8,IF(D43=4,'T A B E L L A'!$G$9,IF(D43=3,'T A B E L L A'!$G$10,IF(D43=2,'T A B E L L A'!$G$11,IF(D43=1,'T A B E L L A'!$G$11,""))))))))))</f>
        <v/>
      </c>
      <c r="I43" s="106" t="str">
        <f>IF(D43=10,'T A B E L L A'!$F$3,IF(D43=9,'T A B E L L A'!$F$4,IF(D43=8,'T A B E L L A'!$F$5,IF(D43=7,'T A B E L L A'!$F$6,IF(D43=6,'T A B E L L A'!$F$7,IF(D43=5,'T A B E L L A'!$F$8,IF(D43=4,'T A B E L L A'!$F$9,IF(D43=3,'T A B E L L A'!$F$10,IF(D43=2,'T A B E L L A'!$F$11,IF(D43=1,'T A B E L L A'!$F$11,""))))))))))</f>
        <v/>
      </c>
      <c r="J43" s="106" t="str">
        <f>IF(D43=10,'T A B E L L A'!$E$3,IF(D43=9,'T A B E L L A'!$E$4,IF(D43=8,'T A B E L L A'!$E$5,IF(D43=7,'T A B E L L A'!$E$6,IF(D43=6,'T A B E L L A'!$E$7,IF(D43=5,'T A B E L L A'!$E$8,IF(D43=4,'T A B E L L A'!$E$9,IF(D43=3,'T A B E L L A'!$E$10,IF(D43=2,'T A B E L L A'!$E$11,IF(D43=1,'T A B E L L A'!$E$11,""))))))))))</f>
        <v/>
      </c>
      <c r="K43" s="106" t="str">
        <f>IF(D43=10,'T A B E L L A'!$D$3,IF(D43=9,'T A B E L L A'!$D$4,IF(D43=8,'T A B E L L A'!$D$5,IF(D43=7,'T A B E L L A'!$D$6,IF(D43=6,'T A B E L L A'!$D$7,IF(D43=5,'T A B E L L A'!$D$8,IF(D43=4,'T A B E L L A'!$D$9,IF(D43=3,'T A B E L L A'!$D$10,IF(D43=2,'T A B E L L A'!$D$11,IF(D43=1,'T A B E L L A'!$D$11,""))))))))))</f>
        <v/>
      </c>
      <c r="L43" s="106" t="str">
        <f>IF(D43=10,'T A B E L L A'!$C$3,IF(D43=9,'T A B E L L A'!$C$4,IF(D43=8,'T A B E L L A'!$C$5,IF(D43=7,'T A B E L L A'!$C$6,IF(D43=6,'T A B E L L A'!$C$7,IF(D43=5,'T A B E L L A'!$C$8,IF(D43=4,'T A B E L L A'!$C$9,IF(D43=3,'T A B E L L A'!$C$10,IF(D43=2,'T A B E L L A'!$C$11,IF(D43=1,'T A B E L L A'!$C$11,""))))))))))</f>
        <v/>
      </c>
      <c r="M43" s="106" t="str">
        <f>IF(D43=10,'T A B E L L A'!$B$3,IF(D43=9,'T A B E L L A'!$B$4,IF(D43=8,'T A B E L L A'!$B$5,IF(D43=7,'T A B E L L A'!$B$6,IF(D43=6,'T A B E L L A'!$B$7,IF(D43=5,'T A B E L L A'!$B$8,IF(D43=4,'T A B E L L A'!$B$9,IF(D43=3,'T A B E L L A'!$B$10,IF(D43=2,'T A B E L L A'!$B$11,IF(D43=1,'T A B E L L A'!$B$11,""))))))))))</f>
        <v/>
      </c>
      <c r="N43" s="107" t="str">
        <f>IF(D43=10,'T A B E L L A'!$H$3,IF(D43=9,'T A B E L L A'!$H$4,IF(D43=8,'T A B E L L A'!$H$5,IF(D43=7,'T A B E L L A'!$H$6,IF(D43=6,'T A B E L L A'!$H$7,IF(D43=5,'T A B E L L A'!$H$8,IF(D43=4,'T A B E L L A'!$H$9,IF(D43=3,'T A B E L L A'!$H$10,IF(D43=2,'T A B E L L A'!$H$11,IF(D43=1,'T A B E L L A'!$H$11,""))))))))))</f>
        <v/>
      </c>
      <c r="O43" s="171" t="str">
        <f>CONCATENATE('T A B E L L A'!$G$17,'D A T I  _2_'!E43," ",'D A T I  _2_'!C43,'D A T I  _2_'!F43,E43,'T A B E L L A'!$G$18,'D A T I  _2_'!G43,'T A B E L L A'!$G$19,'D A T I  _2_'!J43,'T A B E L L A'!$G$20,'D A T I  _2_'!I43,'T A B E L L A'!$G$21,'D A T I  _2_'!H43,'T A B E L L A'!$G$22,'D A T I  _2_'!M43,'T A B E L L A'!$G$23,'D A T I  _2_'!K43)</f>
        <v>L'alunn  nel gruppo classe, ha mostrato un comportamento e partecipa al dialogo educativo in maniera Ha evidenziato un impegno nello studio e un metodo di lavoro Ha dimostrato di possedere conoscenze e capacità di</v>
      </c>
      <c r="P43" s="171" t="str">
        <f>CONCATENATE('T A B E L L A'!$G$24,'D A T I  _2_'!E43,'T A B E L L A'!$G$25,'D A T I  _2_'!L43)</f>
        <v xml:space="preserve"> L’alunn, pertanto, ha raggiunto le competenze che gli consentono di</v>
      </c>
      <c r="Q43" s="171" t="b">
        <f>IF(D43="n",CONCATENATE('T A B E L L A'!$G$17,E43," ",C43,'T A B E L L A'!$D$17),IF(D43="m",CONCATENATE('T A B E L L A'!$G$17,E43," ",C43,'T A B E L L A'!$D$18),IF(D43="p",CONCATENATE('T A B E L L A'!$G$17,E43," ",C43,'T A B E L L A'!$D$19),IF(D43="t",CONCATENATE('T A B E L L A'!$G$17,E43," ",C43,'T A B E L L A'!$D$20)))))</f>
        <v>0</v>
      </c>
      <c r="R43" s="114">
        <f t="shared" si="0"/>
        <v>0</v>
      </c>
      <c r="S43" s="114"/>
      <c r="T43" s="168"/>
      <c r="U43" s="168"/>
      <c r="V43" s="168"/>
      <c r="W43" s="172"/>
      <c r="X43" s="168"/>
      <c r="Y43" s="168"/>
    </row>
    <row r="44" spans="1:25" s="90" customFormat="1" ht="30" customHeight="1">
      <c r="A44" s="91"/>
      <c r="B44" s="169">
        <v>35</v>
      </c>
      <c r="C44" s="103" t="str">
        <f>IF(elenco!C42="","",elenco!C42)</f>
        <v/>
      </c>
      <c r="D44" s="62"/>
      <c r="E44" s="104" t="str">
        <f>IF(elenco!B42="","",elenco!B42)</f>
        <v/>
      </c>
      <c r="F44" s="170"/>
      <c r="G44" s="170"/>
      <c r="H44" s="106" t="str">
        <f>IF(D44=10,'T A B E L L A'!$G$3,IF(D44=9,'T A B E L L A'!$G$4,IF(D44=8,'T A B E L L A'!$G$5,IF(D44=7,'T A B E L L A'!$G$6,IF(D44=6,'T A B E L L A'!$G$7,IF(D44=5,'T A B E L L A'!$G$8,IF(D44=4,'T A B E L L A'!$G$9,IF(D44=3,'T A B E L L A'!$G$10,IF(D44=2,'T A B E L L A'!$G$11,IF(D44=1,'T A B E L L A'!$G$11,""))))))))))</f>
        <v/>
      </c>
      <c r="I44" s="106" t="str">
        <f>IF(D44=10,'T A B E L L A'!$F$3,IF(D44=9,'T A B E L L A'!$F$4,IF(D44=8,'T A B E L L A'!$F$5,IF(D44=7,'T A B E L L A'!$F$6,IF(D44=6,'T A B E L L A'!$F$7,IF(D44=5,'T A B E L L A'!$F$8,IF(D44=4,'T A B E L L A'!$F$9,IF(D44=3,'T A B E L L A'!$F$10,IF(D44=2,'T A B E L L A'!$F$11,IF(D44=1,'T A B E L L A'!$F$11,""))))))))))</f>
        <v/>
      </c>
      <c r="J44" s="106" t="str">
        <f>IF(D44=10,'T A B E L L A'!$E$3,IF(D44=9,'T A B E L L A'!$E$4,IF(D44=8,'T A B E L L A'!$E$5,IF(D44=7,'T A B E L L A'!$E$6,IF(D44=6,'T A B E L L A'!$E$7,IF(D44=5,'T A B E L L A'!$E$8,IF(D44=4,'T A B E L L A'!$E$9,IF(D44=3,'T A B E L L A'!$E$10,IF(D44=2,'T A B E L L A'!$E$11,IF(D44=1,'T A B E L L A'!$E$11,""))))))))))</f>
        <v/>
      </c>
      <c r="K44" s="106" t="str">
        <f>IF(D44=10,'T A B E L L A'!$D$3,IF(D44=9,'T A B E L L A'!$D$4,IF(D44=8,'T A B E L L A'!$D$5,IF(D44=7,'T A B E L L A'!$D$6,IF(D44=6,'T A B E L L A'!$D$7,IF(D44=5,'T A B E L L A'!$D$8,IF(D44=4,'T A B E L L A'!$D$9,IF(D44=3,'T A B E L L A'!$D$10,IF(D44=2,'T A B E L L A'!$D$11,IF(D44=1,'T A B E L L A'!$D$11,""))))))))))</f>
        <v/>
      </c>
      <c r="L44" s="106" t="str">
        <f>IF(D44=10,'T A B E L L A'!$C$3,IF(D44=9,'T A B E L L A'!$C$4,IF(D44=8,'T A B E L L A'!$C$5,IF(D44=7,'T A B E L L A'!$C$6,IF(D44=6,'T A B E L L A'!$C$7,IF(D44=5,'T A B E L L A'!$C$8,IF(D44=4,'T A B E L L A'!$C$9,IF(D44=3,'T A B E L L A'!$C$10,IF(D44=2,'T A B E L L A'!$C$11,IF(D44=1,'T A B E L L A'!$C$11,""))))))))))</f>
        <v/>
      </c>
      <c r="M44" s="106" t="str">
        <f>IF(D44=10,'T A B E L L A'!$B$3,IF(D44=9,'T A B E L L A'!$B$4,IF(D44=8,'T A B E L L A'!$B$5,IF(D44=7,'T A B E L L A'!$B$6,IF(D44=6,'T A B E L L A'!$B$7,IF(D44=5,'T A B E L L A'!$B$8,IF(D44=4,'T A B E L L A'!$B$9,IF(D44=3,'T A B E L L A'!$B$10,IF(D44=2,'T A B E L L A'!$B$11,IF(D44=1,'T A B E L L A'!$B$11,""))))))))))</f>
        <v/>
      </c>
      <c r="N44" s="107" t="str">
        <f>IF(D44=10,'T A B E L L A'!$H$3,IF(D44=9,'T A B E L L A'!$H$4,IF(D44=8,'T A B E L L A'!$H$5,IF(D44=7,'T A B E L L A'!$H$6,IF(D44=6,'T A B E L L A'!$H$7,IF(D44=5,'T A B E L L A'!$H$8,IF(D44=4,'T A B E L L A'!$H$9,IF(D44=3,'T A B E L L A'!$H$10,IF(D44=2,'T A B E L L A'!$H$11,IF(D44=1,'T A B E L L A'!$H$11,""))))))))))</f>
        <v/>
      </c>
      <c r="O44" s="171" t="str">
        <f>CONCATENATE('T A B E L L A'!$G$17,'D A T I  _2_'!E44," ",'D A T I  _2_'!C44,'D A T I  _2_'!F44,E44,'T A B E L L A'!$G$18,'D A T I  _2_'!G44,'T A B E L L A'!$G$19,'D A T I  _2_'!J44,'T A B E L L A'!$G$20,'D A T I  _2_'!I44,'T A B E L L A'!$G$21,'D A T I  _2_'!H44,'T A B E L L A'!$G$22,'D A T I  _2_'!M44,'T A B E L L A'!$G$23,'D A T I  _2_'!K44)</f>
        <v>L'alunn  nel gruppo classe, ha mostrato un comportamento e partecipa al dialogo educativo in maniera Ha evidenziato un impegno nello studio e un metodo di lavoro Ha dimostrato di possedere conoscenze e capacità di</v>
      </c>
      <c r="P44" s="171" t="str">
        <f>CONCATENATE('T A B E L L A'!$G$24,'D A T I  _2_'!E44,'T A B E L L A'!$G$25,'D A T I  _2_'!L44)</f>
        <v xml:space="preserve"> L’alunn, pertanto, ha raggiunto le competenze che gli consentono di</v>
      </c>
      <c r="Q44" s="171" t="b">
        <f>IF(D44="n",CONCATENATE('T A B E L L A'!$G$17,E44," ",C44,'T A B E L L A'!$D$17),IF(D44="m",CONCATENATE('T A B E L L A'!$G$17,E44," ",C44,'T A B E L L A'!$D$18),IF(D44="p",CONCATENATE('T A B E L L A'!$G$17,E44," ",C44,'T A B E L L A'!$D$19),IF(D44="t",CONCATENATE('T A B E L L A'!$G$17,E44," ",C44,'T A B E L L A'!$D$20)))))</f>
        <v>0</v>
      </c>
      <c r="R44" s="114">
        <f t="shared" si="0"/>
        <v>0</v>
      </c>
      <c r="S44" s="114"/>
      <c r="T44" s="168"/>
      <c r="U44" s="168"/>
      <c r="V44" s="168"/>
      <c r="W44" s="172"/>
      <c r="X44" s="168"/>
      <c r="Y44" s="168"/>
    </row>
    <row r="45" spans="1:25" s="90" customFormat="1" ht="15" customHeight="1">
      <c r="A45" s="91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114"/>
      <c r="P45" s="114"/>
      <c r="Q45" s="114"/>
      <c r="R45" s="114"/>
      <c r="S45" s="114"/>
      <c r="T45" s="168"/>
      <c r="U45" s="168"/>
      <c r="V45" s="168"/>
      <c r="W45" s="172"/>
      <c r="X45" s="168"/>
      <c r="Y45" s="168"/>
    </row>
    <row r="46" spans="1:25" s="90" customFormat="1" ht="15" customHeight="1">
      <c r="A46" s="91"/>
      <c r="B46" s="83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4"/>
      <c r="P46" s="114"/>
      <c r="Q46" s="114"/>
      <c r="R46" s="114"/>
      <c r="S46" s="114"/>
      <c r="T46" s="168"/>
      <c r="U46" s="168"/>
      <c r="V46" s="168"/>
      <c r="W46" s="168"/>
      <c r="X46" s="168"/>
      <c r="Y46" s="168"/>
    </row>
    <row r="47" spans="1:25" s="90" customFormat="1" ht="20.25" customHeight="1">
      <c r="A47" s="91"/>
      <c r="B47" s="8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73"/>
      <c r="Q47" s="173"/>
      <c r="R47" s="173"/>
      <c r="S47" s="173"/>
      <c r="T47" s="174"/>
      <c r="U47" s="168"/>
      <c r="V47" s="174"/>
      <c r="W47" s="168"/>
      <c r="X47" s="168"/>
      <c r="Y47" s="168"/>
    </row>
    <row r="48" spans="1:25" s="90" customFormat="1" ht="12.75" hidden="1" customHeight="1">
      <c r="A48" s="91"/>
      <c r="B48" s="83"/>
      <c r="C48" s="113" t="s">
        <v>141</v>
      </c>
      <c r="D48" s="113" t="s">
        <v>24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68"/>
      <c r="U48" s="168"/>
      <c r="V48" s="168"/>
      <c r="W48" s="168"/>
      <c r="X48" s="168"/>
      <c r="Y48" s="168"/>
    </row>
    <row r="49" spans="1:25" s="90" customFormat="1" ht="12.75" hidden="1" customHeight="1">
      <c r="A49" s="91"/>
      <c r="B49" s="83"/>
      <c r="C49" s="65" t="s">
        <v>84</v>
      </c>
      <c r="D49" s="118"/>
      <c r="E49" s="114"/>
      <c r="F49" s="114"/>
      <c r="G49" s="114"/>
      <c r="H49" s="175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68"/>
      <c r="U49" s="168"/>
      <c r="V49" s="168"/>
      <c r="W49" s="168"/>
      <c r="X49" s="168"/>
      <c r="Y49" s="168"/>
    </row>
    <row r="50" spans="1:25" s="90" customFormat="1" ht="12.75" hidden="1" customHeight="1">
      <c r="A50" s="91"/>
      <c r="B50" s="83"/>
      <c r="C50" s="65" t="s">
        <v>102</v>
      </c>
      <c r="D50" s="118">
        <v>1</v>
      </c>
      <c r="E50" s="114"/>
      <c r="F50" s="114"/>
      <c r="G50" s="114"/>
      <c r="H50" s="175"/>
      <c r="I50" s="227"/>
      <c r="J50" s="227"/>
      <c r="K50" s="227"/>
      <c r="L50" s="227"/>
      <c r="M50" s="227"/>
      <c r="N50" s="114"/>
      <c r="O50" s="114"/>
      <c r="P50" s="114"/>
      <c r="Q50" s="114"/>
      <c r="R50" s="114"/>
      <c r="S50" s="114"/>
      <c r="T50" s="168"/>
      <c r="U50" s="168"/>
      <c r="V50" s="168"/>
      <c r="W50" s="168"/>
      <c r="X50" s="168"/>
      <c r="Y50" s="168"/>
    </row>
    <row r="51" spans="1:25" s="90" customFormat="1" ht="12.75" hidden="1" customHeight="1">
      <c r="A51" s="91"/>
      <c r="B51" s="83"/>
      <c r="C51" s="65" t="s">
        <v>65</v>
      </c>
      <c r="D51" s="118">
        <v>2</v>
      </c>
      <c r="E51" s="114"/>
      <c r="F51" s="114"/>
      <c r="G51" s="114"/>
      <c r="H51" s="175"/>
      <c r="I51" s="175"/>
      <c r="J51" s="175"/>
      <c r="K51" s="175"/>
      <c r="L51" s="114"/>
      <c r="M51" s="114"/>
      <c r="N51" s="114"/>
      <c r="O51" s="114"/>
      <c r="P51" s="114"/>
      <c r="Q51" s="114"/>
      <c r="R51" s="114"/>
      <c r="S51" s="114"/>
      <c r="T51" s="168"/>
      <c r="U51" s="168"/>
      <c r="V51" s="168"/>
      <c r="W51" s="168"/>
      <c r="X51" s="168"/>
      <c r="Y51" s="168"/>
    </row>
    <row r="52" spans="1:25" s="90" customFormat="1" ht="12.75" hidden="1" customHeight="1">
      <c r="A52" s="91"/>
      <c r="B52" s="83"/>
      <c r="C52" s="113" t="s">
        <v>38</v>
      </c>
      <c r="D52" s="118">
        <v>3</v>
      </c>
      <c r="E52" s="114"/>
      <c r="F52" s="114"/>
      <c r="G52" s="114"/>
      <c r="H52" s="175"/>
      <c r="I52" s="175"/>
      <c r="J52" s="175"/>
      <c r="K52" s="175"/>
      <c r="L52" s="114"/>
      <c r="M52" s="114"/>
      <c r="N52" s="114"/>
      <c r="O52" s="114"/>
      <c r="P52" s="114"/>
      <c r="Q52" s="114"/>
      <c r="R52" s="114"/>
      <c r="S52" s="114"/>
      <c r="T52" s="168"/>
      <c r="U52" s="168"/>
      <c r="V52" s="168"/>
      <c r="W52" s="168"/>
      <c r="X52" s="168"/>
      <c r="Y52" s="168"/>
    </row>
    <row r="53" spans="1:25" s="90" customFormat="1" ht="12.75" hidden="1" customHeight="1">
      <c r="A53" s="91"/>
      <c r="B53" s="83"/>
      <c r="C53" s="65" t="s">
        <v>132</v>
      </c>
      <c r="D53" s="118">
        <v>4</v>
      </c>
      <c r="E53" s="114"/>
      <c r="F53" s="114"/>
      <c r="G53" s="114"/>
      <c r="H53" s="175"/>
      <c r="I53" s="175"/>
      <c r="J53" s="175"/>
      <c r="K53" s="175"/>
      <c r="L53" s="114"/>
      <c r="M53" s="114"/>
      <c r="N53" s="114"/>
      <c r="O53" s="114"/>
      <c r="P53" s="114"/>
      <c r="Q53" s="114"/>
      <c r="R53" s="114"/>
      <c r="S53" s="114"/>
      <c r="T53" s="168"/>
      <c r="U53" s="168"/>
      <c r="V53" s="168"/>
      <c r="W53" s="168"/>
      <c r="X53" s="168"/>
      <c r="Y53" s="168"/>
    </row>
    <row r="54" spans="1:25" s="90" customFormat="1" ht="12.75" hidden="1" customHeight="1">
      <c r="A54" s="91"/>
      <c r="B54" s="83"/>
      <c r="C54" s="65" t="s">
        <v>113</v>
      </c>
      <c r="D54" s="118">
        <v>5</v>
      </c>
      <c r="E54" s="114"/>
      <c r="F54" s="114"/>
      <c r="G54" s="114"/>
      <c r="H54" s="175"/>
      <c r="I54" s="175"/>
      <c r="J54" s="175"/>
      <c r="K54" s="175"/>
      <c r="L54" s="114"/>
      <c r="M54" s="114"/>
      <c r="N54" s="114"/>
      <c r="O54" s="114"/>
      <c r="P54" s="114"/>
      <c r="Q54" s="114"/>
      <c r="R54" s="114"/>
      <c r="S54" s="114"/>
      <c r="T54" s="168"/>
      <c r="U54" s="168"/>
      <c r="V54" s="168"/>
      <c r="W54" s="168"/>
      <c r="X54" s="168"/>
      <c r="Y54" s="168"/>
    </row>
    <row r="55" spans="1:25" s="90" customFormat="1" ht="12.75" hidden="1" customHeight="1">
      <c r="A55" s="91"/>
      <c r="B55" s="83"/>
      <c r="C55" s="65" t="s">
        <v>53</v>
      </c>
      <c r="D55" s="118">
        <v>6</v>
      </c>
      <c r="E55" s="114"/>
      <c r="F55" s="114"/>
      <c r="G55" s="114"/>
      <c r="H55" s="175"/>
      <c r="I55" s="175"/>
      <c r="J55" s="175"/>
      <c r="K55" s="175"/>
      <c r="L55" s="114"/>
      <c r="M55" s="114"/>
      <c r="N55" s="114"/>
      <c r="O55" s="114"/>
      <c r="P55" s="114"/>
      <c r="Q55" s="114"/>
      <c r="R55" s="114"/>
      <c r="S55" s="114"/>
      <c r="T55" s="168"/>
      <c r="U55" s="168"/>
      <c r="V55" s="168"/>
      <c r="W55" s="168"/>
      <c r="X55" s="168"/>
      <c r="Y55" s="168"/>
    </row>
    <row r="56" spans="1:25" s="90" customFormat="1" ht="12.75" hidden="1" customHeight="1">
      <c r="A56" s="91"/>
      <c r="B56" s="83"/>
      <c r="C56" s="65" t="s">
        <v>109</v>
      </c>
      <c r="D56" s="118">
        <v>7</v>
      </c>
      <c r="E56" s="114"/>
      <c r="F56" s="114"/>
      <c r="G56" s="114"/>
      <c r="H56" s="175"/>
      <c r="I56" s="175"/>
      <c r="J56" s="175"/>
      <c r="K56" s="175"/>
      <c r="L56" s="114"/>
      <c r="M56" s="114"/>
      <c r="N56" s="114"/>
      <c r="O56" s="114"/>
      <c r="P56" s="114"/>
      <c r="Q56" s="114"/>
      <c r="R56" s="114"/>
      <c r="S56" s="114"/>
      <c r="T56" s="168"/>
      <c r="U56" s="168"/>
      <c r="V56" s="168"/>
      <c r="W56" s="168"/>
      <c r="X56" s="168"/>
      <c r="Y56" s="168"/>
    </row>
    <row r="57" spans="1:25" s="90" customFormat="1" ht="12.75" hidden="1" customHeight="1">
      <c r="A57" s="91"/>
      <c r="B57" s="83"/>
      <c r="C57" s="65" t="s">
        <v>26</v>
      </c>
      <c r="D57" s="118">
        <v>8</v>
      </c>
      <c r="E57" s="114"/>
      <c r="F57" s="114"/>
      <c r="G57" s="114"/>
      <c r="H57" s="175"/>
      <c r="I57" s="175"/>
      <c r="J57" s="175"/>
      <c r="K57" s="175"/>
      <c r="L57" s="114"/>
      <c r="M57" s="114"/>
      <c r="N57" s="114"/>
      <c r="O57" s="114"/>
      <c r="P57" s="114"/>
      <c r="Q57" s="114"/>
      <c r="R57" s="114"/>
      <c r="S57" s="114"/>
      <c r="T57" s="168"/>
      <c r="U57" s="168"/>
      <c r="V57" s="168"/>
      <c r="W57" s="168"/>
      <c r="X57" s="168"/>
      <c r="Y57" s="168"/>
    </row>
    <row r="58" spans="1:25" s="90" customFormat="1" ht="12.75" hidden="1" customHeight="1">
      <c r="A58" s="91"/>
      <c r="B58" s="83"/>
      <c r="C58" s="65" t="s">
        <v>27</v>
      </c>
      <c r="D58" s="118">
        <v>9</v>
      </c>
      <c r="E58" s="114"/>
      <c r="F58" s="176"/>
      <c r="G58" s="176"/>
      <c r="H58" s="177"/>
      <c r="I58" s="176"/>
      <c r="J58" s="176"/>
      <c r="K58" s="176"/>
      <c r="L58" s="114"/>
      <c r="M58" s="114"/>
      <c r="N58" s="114"/>
      <c r="O58" s="114"/>
      <c r="P58" s="114"/>
      <c r="Q58" s="114"/>
      <c r="R58" s="114"/>
      <c r="S58" s="114"/>
      <c r="T58" s="168"/>
      <c r="U58" s="168"/>
      <c r="V58" s="168"/>
      <c r="W58" s="168"/>
      <c r="X58" s="168"/>
      <c r="Y58" s="168"/>
    </row>
    <row r="59" spans="1:25" s="90" customFormat="1" ht="12.75" hidden="1" customHeight="1">
      <c r="A59" s="91"/>
      <c r="B59" s="83"/>
      <c r="C59" s="113"/>
      <c r="D59" s="118">
        <v>10</v>
      </c>
      <c r="E59" s="114"/>
      <c r="F59" s="114"/>
      <c r="G59" s="114"/>
      <c r="H59" s="178"/>
      <c r="I59" s="171"/>
      <c r="J59" s="171"/>
      <c r="K59" s="171"/>
      <c r="L59" s="114"/>
      <c r="M59" s="114"/>
      <c r="N59" s="114"/>
      <c r="O59" s="114"/>
      <c r="P59" s="114"/>
      <c r="Q59" s="114"/>
      <c r="R59" s="114"/>
      <c r="S59" s="114"/>
      <c r="T59" s="168"/>
      <c r="U59" s="168"/>
      <c r="V59" s="168"/>
      <c r="W59" s="168"/>
      <c r="X59" s="168"/>
      <c r="Y59" s="168"/>
    </row>
    <row r="60" spans="1:25" s="90" customFormat="1" ht="12.75" hidden="1" customHeight="1">
      <c r="A60" s="91"/>
      <c r="B60" s="83"/>
      <c r="C60" s="113"/>
      <c r="D60" s="118" t="s">
        <v>54</v>
      </c>
      <c r="E60" s="114"/>
      <c r="F60" s="114"/>
      <c r="G60" s="114"/>
      <c r="H60" s="178"/>
      <c r="I60" s="171"/>
      <c r="J60" s="171"/>
      <c r="K60" s="171"/>
      <c r="L60" s="114"/>
      <c r="M60" s="114"/>
      <c r="N60" s="114"/>
      <c r="O60" s="114"/>
      <c r="P60" s="114"/>
      <c r="Q60" s="114"/>
      <c r="R60" s="114"/>
      <c r="S60" s="114"/>
      <c r="T60" s="168"/>
      <c r="U60" s="168"/>
      <c r="V60" s="168"/>
      <c r="W60" s="168"/>
      <c r="X60" s="168"/>
      <c r="Y60" s="168"/>
    </row>
    <row r="61" spans="1:25" s="90" customFormat="1" ht="12.75" hidden="1" customHeight="1">
      <c r="A61" s="91"/>
      <c r="B61" s="83"/>
      <c r="C61" s="113"/>
      <c r="D61" s="118" t="s">
        <v>52</v>
      </c>
      <c r="E61" s="114"/>
      <c r="F61" s="114"/>
      <c r="G61" s="114"/>
      <c r="H61" s="178"/>
      <c r="I61" s="171"/>
      <c r="J61" s="171"/>
      <c r="K61" s="171"/>
      <c r="L61" s="114"/>
      <c r="M61" s="114"/>
      <c r="N61" s="114"/>
      <c r="O61" s="114"/>
      <c r="P61" s="114"/>
      <c r="Q61" s="114"/>
      <c r="R61" s="114"/>
      <c r="S61" s="114"/>
      <c r="T61" s="168"/>
      <c r="U61" s="168"/>
      <c r="V61" s="168"/>
      <c r="W61" s="168"/>
      <c r="X61" s="168"/>
      <c r="Y61" s="168"/>
    </row>
    <row r="62" spans="1:25" s="90" customFormat="1" ht="12.75" hidden="1" customHeight="1">
      <c r="A62" s="91"/>
      <c r="B62" s="83"/>
      <c r="C62" s="113"/>
      <c r="D62" s="118" t="s">
        <v>66</v>
      </c>
      <c r="E62" s="114"/>
      <c r="F62" s="114"/>
      <c r="G62" s="114"/>
      <c r="H62" s="171"/>
      <c r="I62" s="171"/>
      <c r="J62" s="171"/>
      <c r="K62" s="171"/>
      <c r="L62" s="114"/>
      <c r="M62" s="114"/>
      <c r="N62" s="114"/>
      <c r="O62" s="114"/>
      <c r="P62" s="114"/>
      <c r="Q62" s="114"/>
      <c r="R62" s="114"/>
      <c r="S62" s="114"/>
      <c r="T62" s="168"/>
      <c r="U62" s="168"/>
      <c r="V62" s="168"/>
      <c r="W62" s="168"/>
      <c r="X62" s="168"/>
      <c r="Y62" s="168"/>
    </row>
    <row r="63" spans="1:25" s="90" customFormat="1" ht="12.75" hidden="1" customHeight="1">
      <c r="A63" s="91"/>
      <c r="B63" s="83"/>
      <c r="C63" s="113"/>
      <c r="D63" s="124" t="s">
        <v>64</v>
      </c>
      <c r="E63" s="114"/>
      <c r="F63" s="114"/>
      <c r="G63" s="114"/>
      <c r="H63" s="171"/>
      <c r="I63" s="171"/>
      <c r="J63" s="171"/>
      <c r="K63" s="171"/>
      <c r="L63" s="114"/>
      <c r="M63" s="114"/>
      <c r="N63" s="114"/>
      <c r="O63" s="114"/>
      <c r="P63" s="114"/>
      <c r="Q63" s="114"/>
      <c r="R63" s="114"/>
      <c r="S63" s="114"/>
      <c r="T63" s="168"/>
      <c r="U63" s="168"/>
      <c r="V63" s="168"/>
      <c r="W63" s="168"/>
      <c r="X63" s="168"/>
      <c r="Y63" s="168"/>
    </row>
    <row r="64" spans="1:25" s="90" customFormat="1" ht="15" customHeight="1">
      <c r="A64" s="91"/>
      <c r="B64" s="83"/>
      <c r="C64" s="114"/>
      <c r="D64" s="114"/>
      <c r="E64" s="114"/>
      <c r="F64" s="114"/>
      <c r="G64" s="114"/>
      <c r="H64" s="171"/>
      <c r="I64" s="171"/>
      <c r="J64" s="171"/>
      <c r="K64" s="171"/>
      <c r="L64" s="114"/>
      <c r="M64" s="114"/>
      <c r="N64" s="114"/>
      <c r="O64" s="114"/>
      <c r="P64" s="114"/>
      <c r="Q64" s="114"/>
      <c r="R64" s="114"/>
      <c r="S64" s="114"/>
      <c r="T64" s="168"/>
      <c r="U64" s="168"/>
      <c r="V64" s="168"/>
      <c r="W64" s="168"/>
      <c r="X64" s="168"/>
      <c r="Y64" s="168"/>
    </row>
    <row r="65" spans="1:25" s="90" customFormat="1" ht="15" customHeight="1">
      <c r="A65" s="91"/>
      <c r="B65" s="83"/>
      <c r="C65" s="114"/>
      <c r="D65" s="114"/>
      <c r="E65" s="114"/>
      <c r="F65" s="114"/>
      <c r="G65" s="114"/>
      <c r="H65" s="171"/>
      <c r="I65" s="171"/>
      <c r="J65" s="171"/>
      <c r="K65" s="171"/>
      <c r="L65" s="114"/>
      <c r="M65" s="114"/>
      <c r="N65" s="114"/>
      <c r="O65" s="114"/>
      <c r="P65" s="114"/>
      <c r="Q65" s="114"/>
      <c r="R65" s="114"/>
      <c r="S65" s="114"/>
      <c r="T65" s="168"/>
      <c r="U65" s="168"/>
      <c r="V65" s="168"/>
      <c r="W65" s="168"/>
      <c r="X65" s="168"/>
      <c r="Y65" s="168"/>
    </row>
    <row r="66" spans="1:25" s="90" customFormat="1" ht="15" customHeight="1">
      <c r="A66" s="91"/>
      <c r="B66" s="83"/>
      <c r="C66" s="114"/>
      <c r="D66" s="114"/>
      <c r="E66" s="114"/>
      <c r="F66" s="114"/>
      <c r="G66" s="114"/>
      <c r="H66" s="171"/>
      <c r="I66" s="171"/>
      <c r="J66" s="171"/>
      <c r="K66" s="171"/>
      <c r="L66" s="114"/>
      <c r="M66" s="114"/>
      <c r="N66" s="114"/>
      <c r="O66" s="114"/>
      <c r="P66" s="114"/>
      <c r="Q66" s="114"/>
      <c r="R66" s="114"/>
      <c r="S66" s="114"/>
      <c r="T66" s="168"/>
      <c r="U66" s="168"/>
      <c r="V66" s="168"/>
      <c r="W66" s="168"/>
      <c r="X66" s="168"/>
      <c r="Y66" s="168"/>
    </row>
    <row r="67" spans="1:25" s="90" customFormat="1" ht="15" customHeight="1">
      <c r="A67" s="91"/>
      <c r="B67" s="80"/>
      <c r="C67" s="91"/>
      <c r="D67" s="91"/>
      <c r="E67" s="91"/>
      <c r="F67" s="91"/>
      <c r="G67" s="91"/>
      <c r="H67" s="179"/>
      <c r="I67" s="179"/>
      <c r="J67" s="179"/>
      <c r="K67" s="179"/>
      <c r="L67" s="91"/>
      <c r="M67" s="91"/>
      <c r="N67" s="114"/>
      <c r="O67" s="114"/>
      <c r="P67" s="114"/>
      <c r="Q67" s="114"/>
      <c r="R67" s="114"/>
      <c r="S67" s="114"/>
      <c r="T67" s="168"/>
      <c r="U67" s="168"/>
      <c r="V67" s="168"/>
      <c r="W67" s="168"/>
      <c r="X67" s="168"/>
      <c r="Y67" s="168"/>
    </row>
    <row r="68" spans="1:25" s="90" customFormat="1" ht="15" customHeight="1">
      <c r="A68" s="91"/>
      <c r="B68" s="80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112"/>
      <c r="O68" s="114"/>
      <c r="P68" s="114"/>
      <c r="Q68" s="114"/>
      <c r="R68" s="114"/>
      <c r="S68" s="114"/>
      <c r="T68" s="168"/>
      <c r="U68" s="168"/>
      <c r="V68" s="168"/>
      <c r="W68" s="168"/>
      <c r="X68" s="168"/>
      <c r="Y68" s="168"/>
    </row>
    <row r="69" spans="1:25" s="90" customFormat="1" ht="15" customHeight="1">
      <c r="A69" s="91"/>
      <c r="B69" s="80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112"/>
      <c r="O69" s="114"/>
      <c r="P69" s="114"/>
      <c r="Q69" s="114"/>
      <c r="R69" s="114"/>
      <c r="S69" s="114"/>
      <c r="T69" s="168"/>
      <c r="U69" s="168"/>
      <c r="V69" s="168"/>
      <c r="W69" s="168"/>
      <c r="X69" s="168"/>
      <c r="Y69" s="168"/>
    </row>
    <row r="70" spans="1:25" s="90" customFormat="1" ht="15" customHeight="1">
      <c r="A70" s="91"/>
      <c r="B70" s="80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4"/>
      <c r="P70" s="114"/>
      <c r="Q70" s="114"/>
      <c r="R70" s="114"/>
      <c r="S70" s="114"/>
      <c r="T70" s="168"/>
      <c r="U70" s="168"/>
      <c r="V70" s="168"/>
      <c r="W70" s="168"/>
      <c r="X70" s="168"/>
      <c r="Y70" s="168"/>
    </row>
    <row r="71" spans="1:25" s="90" customFormat="1" ht="15" customHeight="1">
      <c r="A71" s="91"/>
      <c r="B71" s="80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4"/>
      <c r="P71" s="114"/>
      <c r="Q71" s="114"/>
      <c r="R71" s="114"/>
      <c r="S71" s="114"/>
      <c r="T71" s="168"/>
      <c r="U71" s="168"/>
      <c r="V71" s="168"/>
      <c r="W71" s="168"/>
      <c r="X71" s="168"/>
      <c r="Y71" s="168"/>
    </row>
    <row r="72" spans="1:25" s="90" customFormat="1" ht="15" customHeight="1">
      <c r="A72" s="91"/>
      <c r="B72" s="80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4"/>
      <c r="P72" s="114"/>
      <c r="Q72" s="114"/>
      <c r="R72" s="114"/>
      <c r="S72" s="114"/>
      <c r="T72" s="168"/>
      <c r="U72" s="168"/>
      <c r="V72" s="168"/>
      <c r="W72" s="168"/>
      <c r="X72" s="168"/>
      <c r="Y72" s="168"/>
    </row>
    <row r="73" spans="1:25" s="90" customFormat="1" ht="15" customHeight="1">
      <c r="A73" s="91"/>
      <c r="B73" s="80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4"/>
      <c r="P73" s="114"/>
      <c r="Q73" s="114"/>
      <c r="R73" s="114"/>
      <c r="S73" s="114"/>
      <c r="T73" s="168"/>
      <c r="U73" s="168"/>
      <c r="V73" s="168"/>
      <c r="W73" s="168"/>
      <c r="X73" s="168"/>
      <c r="Y73" s="168"/>
    </row>
    <row r="74" spans="1:25" s="90" customFormat="1" ht="15" customHeight="1">
      <c r="A74" s="91"/>
      <c r="B74" s="80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4"/>
      <c r="P74" s="114"/>
      <c r="Q74" s="114"/>
      <c r="R74" s="114"/>
      <c r="S74" s="114"/>
      <c r="T74" s="168"/>
      <c r="U74" s="168"/>
      <c r="V74" s="168"/>
      <c r="W74" s="168"/>
      <c r="X74" s="168"/>
      <c r="Y74" s="168"/>
    </row>
    <row r="75" spans="1:25" s="90" customFormat="1" ht="15" customHeight="1">
      <c r="A75" s="91"/>
      <c r="B75" s="80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80"/>
      <c r="U75" s="180"/>
      <c r="V75" s="180"/>
      <c r="W75" s="180"/>
      <c r="X75" s="180"/>
    </row>
    <row r="76" spans="1:25" s="90" customFormat="1" ht="15" customHeight="1">
      <c r="A76" s="91"/>
      <c r="B76" s="80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80"/>
      <c r="U76" s="180"/>
      <c r="V76" s="180"/>
      <c r="W76" s="180"/>
      <c r="X76" s="180"/>
    </row>
    <row r="77" spans="1:25" s="90" customFormat="1" ht="15" customHeight="1">
      <c r="A77" s="91"/>
      <c r="B77" s="80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80"/>
      <c r="U77" s="180"/>
      <c r="V77" s="180"/>
      <c r="W77" s="180"/>
      <c r="X77" s="180"/>
    </row>
    <row r="78" spans="1:25" s="90" customFormat="1" ht="15" customHeight="1">
      <c r="A78" s="91"/>
      <c r="B78" s="80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80"/>
      <c r="U78" s="180"/>
      <c r="V78" s="180"/>
      <c r="W78" s="180"/>
      <c r="X78" s="180"/>
    </row>
    <row r="79" spans="1:25" s="90" customFormat="1" ht="15" customHeight="1">
      <c r="A79" s="91"/>
      <c r="B79" s="80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80"/>
      <c r="U79" s="180"/>
      <c r="V79" s="180"/>
      <c r="W79" s="180"/>
      <c r="X79" s="180"/>
    </row>
    <row r="80" spans="1:25" s="90" customFormat="1" ht="15" customHeight="1">
      <c r="A80" s="91"/>
      <c r="B80" s="80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80"/>
      <c r="U80" s="180"/>
      <c r="V80" s="180"/>
      <c r="W80" s="180"/>
      <c r="X80" s="180"/>
    </row>
    <row r="81" spans="1:24" s="90" customFormat="1" ht="15" customHeight="1">
      <c r="A81" s="91"/>
      <c r="B81" s="80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80"/>
      <c r="U81" s="180"/>
      <c r="V81" s="180"/>
      <c r="W81" s="180"/>
      <c r="X81" s="180"/>
    </row>
    <row r="82" spans="1:24" s="90" customFormat="1" ht="15" customHeight="1">
      <c r="A82" s="91"/>
      <c r="B82" s="80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80"/>
      <c r="U82" s="180"/>
      <c r="V82" s="180"/>
      <c r="W82" s="180"/>
      <c r="X82" s="180"/>
    </row>
    <row r="83" spans="1:24" s="90" customFormat="1" ht="15" customHeight="1">
      <c r="A83" s="91"/>
      <c r="B83" s="80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80"/>
      <c r="U83" s="180"/>
      <c r="V83" s="180"/>
      <c r="W83" s="180"/>
      <c r="X83" s="180"/>
    </row>
    <row r="84" spans="1:24" s="90" customFormat="1" ht="15" customHeight="1">
      <c r="A84" s="91"/>
      <c r="B84" s="80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80"/>
      <c r="U84" s="180"/>
      <c r="V84" s="180"/>
      <c r="W84" s="180"/>
      <c r="X84" s="180"/>
    </row>
    <row r="85" spans="1:24" s="90" customFormat="1" ht="15" customHeight="1">
      <c r="A85" s="91"/>
      <c r="B85" s="80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80"/>
      <c r="U85" s="180"/>
      <c r="V85" s="180"/>
      <c r="W85" s="180"/>
      <c r="X85" s="180"/>
    </row>
    <row r="86" spans="1:24" s="90" customFormat="1" ht="15" customHeight="1">
      <c r="A86" s="91"/>
      <c r="B86" s="80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80"/>
      <c r="U86" s="180"/>
      <c r="V86" s="180"/>
      <c r="W86" s="180"/>
      <c r="X86" s="180"/>
    </row>
    <row r="87" spans="1:24" s="90" customFormat="1" ht="15" customHeight="1">
      <c r="A87" s="91"/>
      <c r="B87" s="80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80"/>
      <c r="U87" s="180"/>
      <c r="V87" s="180"/>
      <c r="W87" s="180"/>
      <c r="X87" s="180"/>
    </row>
    <row r="88" spans="1:24" s="90" customFormat="1" ht="15" customHeight="1">
      <c r="A88" s="91"/>
      <c r="B88" s="80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80"/>
      <c r="U88" s="180"/>
      <c r="V88" s="180"/>
      <c r="W88" s="180"/>
      <c r="X88" s="180"/>
    </row>
    <row r="89" spans="1:24" s="90" customFormat="1" ht="15" customHeight="1">
      <c r="A89" s="91"/>
      <c r="B89" s="80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80"/>
      <c r="U89" s="180"/>
      <c r="V89" s="180"/>
      <c r="W89" s="180"/>
      <c r="X89" s="180"/>
    </row>
    <row r="90" spans="1:24" s="90" customFormat="1" ht="15" customHeight="1">
      <c r="A90" s="91"/>
      <c r="B90" s="80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80"/>
      <c r="U90" s="180"/>
      <c r="V90" s="180"/>
      <c r="W90" s="180"/>
      <c r="X90" s="180"/>
    </row>
    <row r="91" spans="1:24" s="90" customFormat="1" ht="15" customHeight="1">
      <c r="A91" s="91"/>
      <c r="B91" s="80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80"/>
      <c r="U91" s="180"/>
      <c r="V91" s="180"/>
      <c r="W91" s="180"/>
      <c r="X91" s="180"/>
    </row>
    <row r="92" spans="1:24" s="90" customFormat="1" ht="15" customHeight="1">
      <c r="A92" s="91"/>
      <c r="B92" s="8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80"/>
      <c r="U92" s="180"/>
      <c r="V92" s="180"/>
      <c r="W92" s="180"/>
      <c r="X92" s="180"/>
    </row>
    <row r="93" spans="1:24" s="90" customFormat="1" ht="15" customHeight="1">
      <c r="A93" s="91"/>
      <c r="B93" s="80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80"/>
      <c r="U93" s="180"/>
      <c r="V93" s="180"/>
      <c r="W93" s="180"/>
      <c r="X93" s="180"/>
    </row>
    <row r="94" spans="1:24" s="90" customFormat="1" ht="15" customHeight="1">
      <c r="A94" s="91"/>
      <c r="B94" s="8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80"/>
      <c r="U94" s="180"/>
      <c r="V94" s="180"/>
      <c r="W94" s="180"/>
      <c r="X94" s="180"/>
    </row>
    <row r="95" spans="1:24" s="90" customFormat="1" ht="15" customHeight="1">
      <c r="A95" s="91"/>
      <c r="B95" s="80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80"/>
      <c r="U95" s="180"/>
      <c r="V95" s="180"/>
      <c r="W95" s="180"/>
      <c r="X95" s="180"/>
    </row>
    <row r="96" spans="1:24" s="90" customFormat="1" ht="15" customHeight="1">
      <c r="A96" s="91"/>
      <c r="B96" s="80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80"/>
      <c r="U96" s="180"/>
      <c r="V96" s="180"/>
      <c r="W96" s="180"/>
      <c r="X96" s="180"/>
    </row>
    <row r="97" spans="1:24" s="90" customFormat="1" ht="15" customHeight="1">
      <c r="A97" s="91"/>
      <c r="B97" s="80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80"/>
      <c r="U97" s="180"/>
      <c r="V97" s="180"/>
      <c r="W97" s="180"/>
      <c r="X97" s="180"/>
    </row>
    <row r="98" spans="1:24" s="90" customFormat="1" ht="15" customHeight="1">
      <c r="A98" s="91"/>
      <c r="B98" s="80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80"/>
      <c r="U98" s="180"/>
      <c r="V98" s="180"/>
      <c r="W98" s="180"/>
      <c r="X98" s="180"/>
    </row>
    <row r="99" spans="1:24" s="90" customFormat="1" ht="15" customHeight="1">
      <c r="A99" s="91"/>
      <c r="B99" s="80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80"/>
      <c r="U99" s="180"/>
      <c r="V99" s="180"/>
      <c r="W99" s="180"/>
      <c r="X99" s="180"/>
    </row>
    <row r="100" spans="1:24" s="90" customFormat="1" ht="15" customHeight="1">
      <c r="A100" s="91"/>
      <c r="B100" s="80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80"/>
      <c r="U100" s="180"/>
      <c r="V100" s="180"/>
      <c r="W100" s="180"/>
      <c r="X100" s="180"/>
    </row>
    <row r="101" spans="1:24" s="90" customFormat="1" ht="15" customHeight="1">
      <c r="A101" s="91"/>
      <c r="B101" s="80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80"/>
      <c r="U101" s="180"/>
      <c r="V101" s="180"/>
      <c r="W101" s="180"/>
      <c r="X101" s="180"/>
    </row>
    <row r="102" spans="1:24" s="90" customFormat="1" ht="15" customHeight="1">
      <c r="A102" s="91"/>
      <c r="B102" s="80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80"/>
      <c r="U102" s="180"/>
      <c r="V102" s="180"/>
      <c r="W102" s="180"/>
      <c r="X102" s="180"/>
    </row>
    <row r="103" spans="1:24" s="90" customFormat="1" ht="15" customHeight="1">
      <c r="A103" s="91"/>
      <c r="B103" s="80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80"/>
      <c r="U103" s="180"/>
      <c r="V103" s="180"/>
      <c r="W103" s="180"/>
      <c r="X103" s="180"/>
    </row>
    <row r="104" spans="1:24" s="90" customFormat="1" ht="15" customHeight="1">
      <c r="A104" s="91"/>
      <c r="B104" s="80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80"/>
      <c r="U104" s="180"/>
      <c r="V104" s="180"/>
      <c r="W104" s="180"/>
      <c r="X104" s="180"/>
    </row>
    <row r="105" spans="1:24" s="90" customFormat="1" ht="15" customHeight="1">
      <c r="A105" s="91"/>
      <c r="B105" s="80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80"/>
      <c r="U105" s="180"/>
      <c r="V105" s="180"/>
      <c r="W105" s="180"/>
      <c r="X105" s="180"/>
    </row>
    <row r="106" spans="1:24" s="90" customFormat="1" ht="15" customHeight="1">
      <c r="A106" s="91"/>
      <c r="B106" s="80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80"/>
      <c r="U106" s="180"/>
      <c r="V106" s="180"/>
      <c r="W106" s="180"/>
      <c r="X106" s="180"/>
    </row>
    <row r="107" spans="1:24" s="90" customFormat="1" ht="15" customHeight="1">
      <c r="A107" s="91"/>
      <c r="B107" s="80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80"/>
      <c r="U107" s="180"/>
      <c r="V107" s="180"/>
      <c r="W107" s="180"/>
      <c r="X107" s="180"/>
    </row>
    <row r="108" spans="1:24" s="90" customFormat="1" ht="15" customHeight="1">
      <c r="A108" s="91"/>
      <c r="B108" s="80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80"/>
      <c r="U108" s="180"/>
      <c r="V108" s="180"/>
      <c r="W108" s="180"/>
      <c r="X108" s="180"/>
    </row>
    <row r="109" spans="1:24" s="90" customFormat="1" ht="15" customHeight="1">
      <c r="A109" s="91"/>
      <c r="B109" s="80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80"/>
      <c r="U109" s="180"/>
      <c r="V109" s="180"/>
      <c r="W109" s="180"/>
      <c r="X109" s="180"/>
    </row>
    <row r="110" spans="1:24" s="90" customFormat="1" ht="15" customHeight="1">
      <c r="A110" s="91"/>
      <c r="B110" s="80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80"/>
      <c r="U110" s="180"/>
      <c r="V110" s="180"/>
      <c r="W110" s="180"/>
      <c r="X110" s="180"/>
    </row>
    <row r="111" spans="1:24" s="90" customFormat="1" ht="15" customHeight="1">
      <c r="A111" s="91"/>
      <c r="B111" s="80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80"/>
      <c r="U111" s="180"/>
      <c r="V111" s="180"/>
      <c r="W111" s="180"/>
      <c r="X111" s="180"/>
    </row>
    <row r="112" spans="1:24" s="90" customFormat="1" ht="15" customHeight="1">
      <c r="A112" s="91"/>
      <c r="B112" s="80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80"/>
      <c r="U112" s="180"/>
      <c r="V112" s="180"/>
      <c r="W112" s="180"/>
      <c r="X112" s="180"/>
    </row>
    <row r="113" spans="1:24" s="90" customFormat="1" ht="15" customHeight="1">
      <c r="A113" s="91"/>
      <c r="B113" s="80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80"/>
      <c r="U113" s="180"/>
      <c r="V113" s="180"/>
      <c r="W113" s="180"/>
      <c r="X113" s="180"/>
    </row>
    <row r="114" spans="1:24" s="90" customFormat="1" ht="15" customHeight="1">
      <c r="A114" s="91"/>
      <c r="B114" s="80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80"/>
      <c r="U114" s="180"/>
      <c r="V114" s="180"/>
      <c r="W114" s="180"/>
      <c r="X114" s="180"/>
    </row>
    <row r="115" spans="1:24" s="90" customFormat="1" ht="15" customHeight="1">
      <c r="A115" s="91"/>
      <c r="B115" s="80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80"/>
      <c r="U115" s="180"/>
      <c r="V115" s="180"/>
      <c r="W115" s="180"/>
      <c r="X115" s="180"/>
    </row>
    <row r="116" spans="1:24" s="90" customFormat="1" ht="15" customHeight="1">
      <c r="A116" s="91"/>
      <c r="B116" s="80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80"/>
      <c r="U116" s="180"/>
      <c r="V116" s="180"/>
      <c r="W116" s="180"/>
      <c r="X116" s="180"/>
    </row>
    <row r="117" spans="1:24" s="90" customFormat="1" ht="15" customHeight="1">
      <c r="A117" s="91"/>
      <c r="B117" s="80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80"/>
      <c r="U117" s="180"/>
      <c r="V117" s="180"/>
      <c r="W117" s="180"/>
      <c r="X117" s="180"/>
    </row>
    <row r="118" spans="1:24" s="90" customFormat="1" ht="15" customHeight="1">
      <c r="A118" s="91"/>
      <c r="B118" s="80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80"/>
      <c r="U118" s="180"/>
      <c r="V118" s="180"/>
      <c r="W118" s="180"/>
      <c r="X118" s="180"/>
    </row>
    <row r="119" spans="1:24" s="90" customFormat="1" ht="15" customHeight="1">
      <c r="A119" s="91"/>
      <c r="B119" s="80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80"/>
      <c r="U119" s="180"/>
      <c r="V119" s="180"/>
      <c r="W119" s="180"/>
      <c r="X119" s="180"/>
    </row>
    <row r="120" spans="1:24" s="90" customFormat="1" ht="15" customHeight="1">
      <c r="A120" s="91"/>
      <c r="B120" s="80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80"/>
      <c r="U120" s="180"/>
      <c r="V120" s="180"/>
      <c r="W120" s="180"/>
      <c r="X120" s="180"/>
    </row>
    <row r="121" spans="1:24" s="90" customFormat="1" ht="15" customHeight="1">
      <c r="A121" s="91"/>
      <c r="B121" s="80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80"/>
      <c r="U121" s="180"/>
      <c r="V121" s="180"/>
      <c r="W121" s="180"/>
      <c r="X121" s="180"/>
    </row>
    <row r="122" spans="1:24" s="90" customFormat="1" ht="15" customHeight="1">
      <c r="A122" s="91"/>
      <c r="B122" s="80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80"/>
      <c r="U122" s="180"/>
      <c r="V122" s="180"/>
      <c r="W122" s="180"/>
      <c r="X122" s="180"/>
    </row>
    <row r="123" spans="1:24" s="90" customFormat="1" ht="15" customHeight="1">
      <c r="A123" s="91"/>
      <c r="B123" s="80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80"/>
      <c r="U123" s="180"/>
      <c r="V123" s="180"/>
      <c r="W123" s="180"/>
      <c r="X123" s="180"/>
    </row>
    <row r="124" spans="1:24" s="90" customFormat="1" ht="15" customHeight="1">
      <c r="A124" s="91"/>
      <c r="B124" s="80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80"/>
      <c r="U124" s="180"/>
      <c r="V124" s="180"/>
      <c r="W124" s="180"/>
      <c r="X124" s="180"/>
    </row>
    <row r="125" spans="1:24" s="90" customFormat="1" ht="15" customHeight="1">
      <c r="A125" s="80"/>
      <c r="B125" s="80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80"/>
      <c r="U125" s="180"/>
      <c r="V125" s="180"/>
      <c r="W125" s="180"/>
      <c r="X125" s="180"/>
    </row>
    <row r="126" spans="1:24" s="90" customFormat="1" ht="15" customHeight="1">
      <c r="A126" s="80"/>
      <c r="B126" s="80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80"/>
      <c r="U126" s="180"/>
      <c r="V126" s="180"/>
      <c r="W126" s="180"/>
      <c r="X126" s="180"/>
    </row>
  </sheetData>
  <mergeCells count="18">
    <mergeCell ref="D7:F7"/>
    <mergeCell ref="G7:H7"/>
    <mergeCell ref="I7:N7"/>
    <mergeCell ref="I8:N8"/>
    <mergeCell ref="I50:M50"/>
    <mergeCell ref="D4:F4"/>
    <mergeCell ref="G4:H4"/>
    <mergeCell ref="I4:N4"/>
    <mergeCell ref="D5:F5"/>
    <mergeCell ref="G5:H5"/>
    <mergeCell ref="I5:N6"/>
    <mergeCell ref="D6:F6"/>
    <mergeCell ref="G6:H6"/>
    <mergeCell ref="D2:F2"/>
    <mergeCell ref="G2:H2"/>
    <mergeCell ref="I2:N3"/>
    <mergeCell ref="D3:F3"/>
    <mergeCell ref="G3:H3"/>
  </mergeCells>
  <dataValidations count="3">
    <dataValidation type="list" operator="equal" allowBlank="1" showInputMessage="1" showErrorMessage="1" sqref="D10:D44">
      <formula1>$D$50:$D$63</formula1>
    </dataValidation>
    <dataValidation type="list" operator="equal" allowBlank="1" showInputMessage="1" showErrorMessage="1" sqref="F10:F44">
      <formula1>$C$49:$C$51</formula1>
    </dataValidation>
    <dataValidation type="list" operator="equal" allowBlank="1" showInputMessage="1" showErrorMessage="1" sqref="G10:G44">
      <formula1>$C$53:$C$58</formula1>
    </dataValidation>
  </dataValidation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B2" sqref="B2:B6"/>
    </sheetView>
  </sheetViews>
  <sheetFormatPr defaultRowHeight="12.75" customHeight="1"/>
  <cols>
    <col min="1" max="1" width="5" style="90" customWidth="1"/>
    <col min="2" max="2" width="80.140625" style="90" customWidth="1"/>
    <col min="3" max="3" width="9" style="90" customWidth="1"/>
  </cols>
  <sheetData>
    <row r="1" spans="1:12" ht="7.5" customHeight="1">
      <c r="A1" s="83"/>
      <c r="B1" s="83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3.75" customHeight="1">
      <c r="A2" s="83"/>
      <c r="B2" s="130" t="s">
        <v>167</v>
      </c>
      <c r="C2" s="129"/>
      <c r="D2" s="221" t="str">
        <f>CONCATENATE("Stampa dei giudizi del  ",elenco!K6)</f>
        <v xml:space="preserve">Stampa dei giudizi del  </v>
      </c>
      <c r="E2" s="221"/>
      <c r="F2" s="221"/>
      <c r="G2" s="221"/>
      <c r="H2" s="221"/>
      <c r="I2" s="221"/>
      <c r="J2" s="221"/>
      <c r="K2" s="221"/>
      <c r="L2" s="129"/>
    </row>
    <row r="3" spans="1:12" ht="45.75" customHeight="1">
      <c r="A3" s="83"/>
      <c r="B3" s="192" t="s">
        <v>168</v>
      </c>
      <c r="C3" s="129"/>
      <c r="D3" s="129"/>
      <c r="E3" s="222" t="s">
        <v>5</v>
      </c>
      <c r="F3" s="222"/>
      <c r="G3" s="222"/>
      <c r="H3" s="222"/>
      <c r="I3" s="222"/>
      <c r="J3" s="222"/>
      <c r="K3" s="129"/>
      <c r="L3" s="129"/>
    </row>
    <row r="4" spans="1:12" ht="19.5" customHeight="1">
      <c r="A4" s="83"/>
      <c r="B4" s="131"/>
      <c r="C4" s="129"/>
      <c r="D4" s="223" t="s">
        <v>40</v>
      </c>
      <c r="E4" s="223"/>
      <c r="F4" s="223"/>
      <c r="G4" s="223"/>
      <c r="H4" s="223"/>
      <c r="I4" s="223"/>
      <c r="J4" s="223"/>
      <c r="K4" s="223"/>
      <c r="L4" s="129"/>
    </row>
    <row r="5" spans="1:12" ht="18.75" customHeight="1">
      <c r="A5" s="83"/>
      <c r="B5" s="132" t="s">
        <v>169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5" customHeight="1">
      <c r="A6" s="83"/>
      <c r="B6" s="193" t="s">
        <v>170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5.75" customHeight="1">
      <c r="A7" s="83"/>
      <c r="B7" s="133" t="s">
        <v>144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ht="21" customHeight="1">
      <c r="A8" s="83"/>
      <c r="B8" s="134" t="s">
        <v>34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5.75" customHeight="1">
      <c r="A9" s="83"/>
      <c r="B9" s="135" t="str">
        <f>CONCATENATE("Anno Scolastico ",'D A T I  _2_'!G5," -  Periodo ",'D A T I  _2_'!G4," - Classe ",'D A T I  _2_'!G6)</f>
        <v>Anno Scolastico 2016/2017 -  Periodo SECONDO QUADRIMESTRE - Classe 0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15" customHeight="1">
      <c r="A10" s="83"/>
      <c r="B10" s="136" t="str">
        <f>CONCATENATE("Disciplina: ",'D A T I  _2_'!G3)</f>
        <v>Disciplina: 0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ht="21.75" customHeight="1">
      <c r="A11" s="83"/>
      <c r="B11" s="137">
        <f>'D A T I  _2_'!G2</f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ht="105" customHeight="1">
      <c r="A12" s="138">
        <v>1</v>
      </c>
      <c r="B12" s="139" t="str">
        <f>IF('D A T I  _2_'!D10="","",IF('D A T I  _2_'!R10=1,'D A T I  _2_'!Q10,CONCATENATE('D A T I  _2_'!O10,'D A T I  _2_'!P10)))</f>
        <v/>
      </c>
      <c r="C12" s="140"/>
      <c r="D12" s="140"/>
      <c r="E12" s="141"/>
      <c r="F12" s="141"/>
      <c r="G12" s="141"/>
      <c r="H12" s="141"/>
      <c r="I12" s="141"/>
      <c r="J12" s="141"/>
      <c r="K12" s="141"/>
      <c r="L12" s="141"/>
    </row>
    <row r="13" spans="1:12" ht="105" customHeight="1">
      <c r="A13" s="138">
        <v>2</v>
      </c>
      <c r="B13" s="139" t="str">
        <f>IF('D A T I  _2_'!D11="","",IF('D A T I  _2_'!R11=1,'D A T I  _2_'!Q11,CONCATENATE('D A T I  _2_'!O11,'D A T I  _2_'!P11)))</f>
        <v/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2" ht="105" customHeight="1">
      <c r="A14" s="138">
        <v>3</v>
      </c>
      <c r="B14" s="139" t="str">
        <f>IF('D A T I  _2_'!D12="","",IF('D A T I  _2_'!R12=1,'D A T I  _2_'!Q12,CONCATENATE('D A T I  _2_'!O12,'D A T I  _2_'!P12)))</f>
        <v/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05" customHeight="1">
      <c r="A15" s="138">
        <v>4</v>
      </c>
      <c r="B15" s="139" t="str">
        <f>IF('D A T I  _2_'!D13="","",IF('D A T I  _2_'!R13=1,'D A T I  _2_'!Q13,CONCATENATE('D A T I  _2_'!O13,'D A T I  _2_'!P13)))</f>
        <v/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2" ht="105" customHeight="1">
      <c r="A16" s="138">
        <v>5</v>
      </c>
      <c r="B16" s="139" t="str">
        <f>IF('D A T I  _2_'!D14="","",IF('D A T I  _2_'!R14=1,'D A T I  _2_'!Q14,CONCATENATE('D A T I  _2_'!O14,'D A T I  _2_'!P14)))</f>
        <v/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05" customHeight="1">
      <c r="A17" s="138">
        <v>6</v>
      </c>
      <c r="B17" s="139" t="str">
        <f>IF('D A T I  _2_'!D15="","",IF('D A T I  _2_'!R15=1,'D A T I  _2_'!Q15,CONCATENATE('D A T I  _2_'!O15,'D A T I  _2_'!P15)))</f>
        <v/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05" customHeight="1">
      <c r="A18" s="138">
        <v>7</v>
      </c>
      <c r="B18" s="139" t="str">
        <f>IF('D A T I  _2_'!D16="","",IF('D A T I  _2_'!R16=1,'D A T I  _2_'!Q16,CONCATENATE('D A T I  _2_'!O16,'D A T I  _2_'!P16)))</f>
        <v/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05" customHeight="1">
      <c r="A19" s="138">
        <v>8</v>
      </c>
      <c r="B19" s="139" t="str">
        <f>IF('D A T I  _2_'!D17="","",IF('D A T I  _2_'!R17=1,'D A T I  _2_'!Q17,CONCATENATE('D A T I  _2_'!O17,'D A T I  _2_'!P17)))</f>
        <v/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05" customHeight="1">
      <c r="A20" s="138">
        <v>9</v>
      </c>
      <c r="B20" s="139" t="str">
        <f>IF('D A T I  _2_'!D18="","",IF('D A T I  _2_'!R18=1,'D A T I  _2_'!Q18,CONCATENATE('D A T I  _2_'!O18,'D A T I  _2_'!P18)))</f>
        <v/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05" customHeight="1">
      <c r="A21" s="138">
        <v>10</v>
      </c>
      <c r="B21" s="139" t="str">
        <f>IF('D A T I  _2_'!D19="","",IF('D A T I  _2_'!R19=1,'D A T I  _2_'!Q19,CONCATENATE('D A T I  _2_'!O19,'D A T I  _2_'!P19)))</f>
        <v/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05" customHeight="1">
      <c r="A22" s="138">
        <v>11</v>
      </c>
      <c r="B22" s="139" t="str">
        <f>IF('D A T I  _2_'!D20="","",IF('D A T I  _2_'!R20=1,'D A T I  _2_'!Q20,CONCATENATE('D A T I  _2_'!O20,'D A T I  _2_'!P20)))</f>
        <v/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05" customHeight="1">
      <c r="A23" s="138">
        <v>12</v>
      </c>
      <c r="B23" s="139" t="str">
        <f>IF('D A T I  _2_'!D21="","",IF('D A T I  _2_'!R21=1,'D A T I  _2_'!Q21,CONCATENATE('D A T I  _2_'!O21,'D A T I  _2_'!P21)))</f>
        <v/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05" customHeight="1">
      <c r="A24" s="138">
        <v>13</v>
      </c>
      <c r="B24" s="139" t="str">
        <f>IF('D A T I  _2_'!D22="","",IF('D A T I  _2_'!R22=1,'D A T I  _2_'!Q22,CONCATENATE('D A T I  _2_'!O22,'D A T I  _2_'!P22)))</f>
        <v/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05" customHeight="1">
      <c r="A25" s="138">
        <v>14</v>
      </c>
      <c r="B25" s="139" t="str">
        <f>IF('D A T I  _2_'!D23="","",IF('D A T I  _2_'!R23=1,'D A T I  _2_'!Q23,CONCATENATE('D A T I  _2_'!O23,'D A T I  _2_'!P23)))</f>
        <v/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05" customHeight="1">
      <c r="A26" s="138">
        <v>15</v>
      </c>
      <c r="B26" s="139" t="str">
        <f>IF('D A T I  _2_'!D24="","",IF('D A T I  _2_'!R24=1,'D A T I  _2_'!Q24,CONCATENATE('D A T I  _2_'!O24,'D A T I  _2_'!P24)))</f>
        <v/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05" customHeight="1">
      <c r="A27" s="138">
        <v>16</v>
      </c>
      <c r="B27" s="139" t="str">
        <f>IF('D A T I  _2_'!D25="","",IF('D A T I  _2_'!R25=1,'D A T I  _2_'!Q25,CONCATENATE('D A T I  _2_'!O25,'D A T I  _2_'!P25)))</f>
        <v/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05" customHeight="1">
      <c r="A28" s="138">
        <v>17</v>
      </c>
      <c r="B28" s="139" t="str">
        <f>IF('D A T I  _2_'!D26="","",IF('D A T I  _2_'!R26=1,'D A T I  _2_'!Q26,CONCATENATE('D A T I  _2_'!O26,'D A T I  _2_'!P26)))</f>
        <v/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05" customHeight="1">
      <c r="A29" s="138">
        <v>18</v>
      </c>
      <c r="B29" s="139" t="str">
        <f>IF('D A T I  _2_'!D27="","",IF('D A T I  _2_'!R27=1,'D A T I  _2_'!Q27,CONCATENATE('D A T I  _2_'!O27,'D A T I  _2_'!P27)))</f>
        <v/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05" customHeight="1">
      <c r="A30" s="138">
        <v>19</v>
      </c>
      <c r="B30" s="139" t="str">
        <f>IF('D A T I  _2_'!D28="","",IF('D A T I  _2_'!R28=1,'D A T I  _2_'!Q28,CONCATENATE('D A T I  _2_'!O28,'D A T I  _2_'!P28)))</f>
        <v/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05" customHeight="1">
      <c r="A31" s="138">
        <v>20</v>
      </c>
      <c r="B31" s="139" t="str">
        <f>IF('D A T I  _2_'!D29="","",IF('D A T I  _2_'!R29=1,'D A T I  _2_'!Q29,CONCATENATE('D A T I  _2_'!O29,'D A T I  _2_'!P29)))</f>
        <v/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05" customHeight="1">
      <c r="A32" s="138">
        <v>21</v>
      </c>
      <c r="B32" s="139" t="str">
        <f>IF('D A T I  _2_'!D30="","",IF('D A T I  _2_'!R30=1,'D A T I  _2_'!Q30,CONCATENATE('D A T I  _2_'!O30,'D A T I  _2_'!P30)))</f>
        <v/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05" customHeight="1">
      <c r="A33" s="138">
        <v>22</v>
      </c>
      <c r="B33" s="139" t="str">
        <f>IF('D A T I  _2_'!D31="","",IF('D A T I  _2_'!R31=1,'D A T I  _2_'!Q31,CONCATENATE('D A T I  _2_'!O31,'D A T I  _2_'!P31)))</f>
        <v/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05" customHeight="1">
      <c r="A34" s="138">
        <v>23</v>
      </c>
      <c r="B34" s="139" t="str">
        <f>IF('D A T I  _2_'!D32="","",IF('D A T I  _2_'!R32=1,'D A T I  _2_'!Q32,CONCATENATE('D A T I  _2_'!O32,'D A T I  _2_'!P32)))</f>
        <v/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05" customHeight="1">
      <c r="A35" s="138">
        <v>24</v>
      </c>
      <c r="B35" s="139" t="str">
        <f>IF('D A T I  _2_'!D33="","",IF('D A T I  _2_'!R33=1,'D A T I  _2_'!Q33,CONCATENATE('D A T I  _2_'!O33,'D A T I  _2_'!P33)))</f>
        <v/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05" customHeight="1">
      <c r="A36" s="138">
        <v>25</v>
      </c>
      <c r="B36" s="139" t="str">
        <f>IF('D A T I  _2_'!D34="","",IF('D A T I  _2_'!R34=1,'D A T I  _2_'!Q34,CONCATENATE('D A T I  _2_'!O34,'D A T I  _2_'!P34)))</f>
        <v/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05" customHeight="1">
      <c r="A37" s="138">
        <v>26</v>
      </c>
      <c r="B37" s="139" t="str">
        <f>IF('D A T I  _2_'!D35="","",IF('D A T I  _2_'!R35=1,'D A T I  _2_'!Q35,CONCATENATE('D A T I  _2_'!O35,'D A T I  _2_'!P35)))</f>
        <v/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05" customHeight="1">
      <c r="A38" s="138">
        <v>27</v>
      </c>
      <c r="B38" s="139" t="str">
        <f>IF('D A T I  _2_'!D36="","",IF('D A T I  _2_'!R36=1,'D A T I  _2_'!Q36,CONCATENATE('D A T I  _2_'!O36,'D A T I  _2_'!P36)))</f>
        <v/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05" customHeight="1">
      <c r="A39" s="138">
        <v>28</v>
      </c>
      <c r="B39" s="139" t="str">
        <f>IF('D A T I  _2_'!D37="","",IF('D A T I  _2_'!R37=1,'D A T I  _2_'!Q37,CONCATENATE('D A T I  _2_'!O37,'D A T I  _2_'!P37)))</f>
        <v/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05" customHeight="1">
      <c r="A40" s="138">
        <v>29</v>
      </c>
      <c r="B40" s="139" t="str">
        <f>IF('D A T I  _2_'!D38="","",IF('D A T I  _2_'!R38=1,'D A T I  _2_'!Q38,CONCATENATE('D A T I  _2_'!O38,'D A T I  _2_'!P38)))</f>
        <v/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05" customHeight="1">
      <c r="A41" s="138">
        <v>30</v>
      </c>
      <c r="B41" s="139" t="str">
        <f>IF('D A T I  _2_'!D39="","",IF('D A T I  _2_'!R39=1,'D A T I  _2_'!Q39,CONCATENATE('D A T I  _2_'!O39,'D A T I  _2_'!P39)))</f>
        <v/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05" customHeight="1">
      <c r="A42" s="138">
        <v>31</v>
      </c>
      <c r="B42" s="139" t="str">
        <f>IF('D A T I  _2_'!D40="","",IF('D A T I  _2_'!R40=1,'D A T I  _2_'!Q40,CONCATENATE('D A T I  _2_'!O40,'D A T I  _2_'!P40)))</f>
        <v/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05" customHeight="1">
      <c r="A43" s="138">
        <v>32</v>
      </c>
      <c r="B43" s="139" t="str">
        <f>IF('D A T I  _2_'!D41="","",IF('D A T I  _2_'!R41=1,'D A T I  _2_'!Q41,CONCATENATE('D A T I  _2_'!O41,'D A T I  _2_'!P41)))</f>
        <v/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05" customHeight="1">
      <c r="A44" s="138">
        <v>33</v>
      </c>
      <c r="B44" s="139" t="str">
        <f>IF('D A T I  _2_'!D42="","",IF('D A T I  _2_'!R42=1,'D A T I  _2_'!Q42,CONCATENATE('D A T I  _2_'!O42,'D A T I  _2_'!P42)))</f>
        <v/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05" customHeight="1">
      <c r="A45" s="138">
        <v>34</v>
      </c>
      <c r="B45" s="139" t="str">
        <f>IF('D A T I  _2_'!D43="","",IF('D A T I  _2_'!R43=1,'D A T I  _2_'!Q43,CONCATENATE('D A T I  _2_'!O43,'D A T I  _2_'!P43)))</f>
        <v/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05" customHeight="1">
      <c r="A46" s="138">
        <v>35</v>
      </c>
      <c r="B46" s="139" t="str">
        <f>IF('D A T I  _2_'!D44="","",IF('D A T I  _2_'!R44=1,'D A T I  _2_'!Q44,CONCATENATE('D A T I  _2_'!O44,'D A T I  _2_'!P44)))</f>
        <v/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</sheetData>
  <mergeCells count="3">
    <mergeCell ref="D2:K2"/>
    <mergeCell ref="E3:J3"/>
    <mergeCell ref="D4:K4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194074560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elenco</vt:lpstr>
      <vt:lpstr>D A T I</vt:lpstr>
      <vt:lpstr>G I U D I Z I</vt:lpstr>
      <vt:lpstr>T A B E L L A</vt:lpstr>
      <vt:lpstr>D A T I  _2_</vt:lpstr>
      <vt:lpstr>G I U D I Z I  _2_</vt:lpstr>
      <vt:lpstr>_FilterDatabase_1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profpino</dc:creator>
  <cp:lastModifiedBy>Admin</cp:lastModifiedBy>
  <cp:revision>1</cp:revision>
  <cp:lastPrinted>2016-09-23T16:29:36Z</cp:lastPrinted>
  <dcterms:created xsi:type="dcterms:W3CDTF">2008-01-25T18:43:47Z</dcterms:created>
  <dcterms:modified xsi:type="dcterms:W3CDTF">2017-06-02T06:05:06Z</dcterms:modified>
</cp:coreProperties>
</file>